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D:\. DU LIEU UBND THANH PHO NAM 2023\BAO CAO\"/>
    </mc:Choice>
  </mc:AlternateContent>
  <xr:revisionPtr revIDLastSave="0" documentId="13_ncr:1_{6AB2BFE9-579C-4BCA-803D-84D20EB63209}" xr6:coauthVersionLast="36" xr6:coauthVersionMax="47" xr10:uidLastSave="{00000000-0000-0000-0000-000000000000}"/>
  <bookViews>
    <workbookView xWindow="-120" yWindow="-120" windowWidth="29040" windowHeight="15720" firstSheet="1" activeTab="6" xr2:uid="{00000000-000D-0000-FFFF-FFFF00000000}"/>
  </bookViews>
  <sheets>
    <sheet name="Kangatang" sheetId="5" state="veryHidden" r:id="rId1"/>
    <sheet name="01 (KTNN)" sheetId="6" r:id="rId2"/>
    <sheet name="02 (KTNN)" sheetId="7" r:id="rId3"/>
    <sheet name="03 (KTNN)" sheetId="8" r:id="rId4"/>
    <sheet name="Phụ lục 3" sheetId="1" r:id="rId5"/>
    <sheet name="Tạm ứng (01)" sheetId="2" r:id="rId6"/>
    <sheet name="Tạm ứng (02)" sheetId="4" r:id="rId7"/>
  </sheets>
  <definedNames>
    <definedName name="_xlnm._FilterDatabase" localSheetId="4" hidden="1">'Phụ lục 3'!$A$1:$F$42</definedName>
    <definedName name="_xlnm._FilterDatabase" localSheetId="5" hidden="1">'Tạm ứng (01)'!$A$1:$H$51</definedName>
    <definedName name="_xlnm._FilterDatabase" localSheetId="6" hidden="1">'Tạm ứng (02)'!$A$1:$H$22</definedName>
    <definedName name="_xlnm.Print_Area" localSheetId="1">'01 (KTNN)'!$C$1:$O$288</definedName>
    <definedName name="_xlnm.Print_Area" localSheetId="4">'Phụ lục 3'!$A$2:$F$43</definedName>
    <definedName name="_xlnm.Print_Area" localSheetId="5">'Tạm ứng (01)'!$A$2:$H$52</definedName>
    <definedName name="_xlnm.Print_Area" localSheetId="6">'Tạm ứng (02)'!$A$2:$H$22</definedName>
    <definedName name="_xlnm.Print_Titles" localSheetId="1">'01 (KTNN)'!$7:$8</definedName>
    <definedName name="_xlnm.Print_Titles" localSheetId="2">'02 (KTNN)'!$6:$6</definedName>
    <definedName name="_xlnm.Print_Titles" localSheetId="3">'03 (KTNN)'!$6:$6</definedName>
    <definedName name="_xlnm.Print_Titles" localSheetId="4">'Phụ lục 3'!$7:$9</definedName>
    <definedName name="_xlnm.Print_Titles" localSheetId="5">'Tạm ứng (01)'!$6:$8</definedName>
    <definedName name="_xlnm.Print_Titles" localSheetId="6">'Tạm ứng (02)'!$6:$8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4" l="1"/>
  <c r="F21" i="4"/>
  <c r="E21" i="4"/>
  <c r="D21" i="4"/>
  <c r="C20" i="4"/>
  <c r="C19" i="4"/>
  <c r="G19" i="4" s="1"/>
  <c r="F18" i="4"/>
  <c r="E18" i="4"/>
  <c r="D18" i="4"/>
  <c r="C17" i="4"/>
  <c r="G17" i="4" s="1"/>
  <c r="C16" i="4"/>
  <c r="G16" i="4" s="1"/>
  <c r="C15" i="4"/>
  <c r="G15" i="4" s="1"/>
  <c r="C14" i="4"/>
  <c r="G14" i="4" s="1"/>
  <c r="C13" i="4"/>
  <c r="G13" i="4" s="1"/>
  <c r="F12" i="4"/>
  <c r="E12" i="4"/>
  <c r="D12" i="4"/>
  <c r="C11" i="4"/>
  <c r="G11" i="4" s="1"/>
  <c r="E10" i="4"/>
  <c r="D10" i="4"/>
  <c r="D9" i="4" s="1"/>
  <c r="J18" i="2"/>
  <c r="I16" i="2"/>
  <c r="J16" i="2" s="1"/>
  <c r="C18" i="2"/>
  <c r="G18" i="2" s="1"/>
  <c r="F15" i="2"/>
  <c r="F17" i="2" s="1"/>
  <c r="E9" i="4" l="1"/>
  <c r="I19" i="4"/>
  <c r="G10" i="4"/>
  <c r="C12" i="4"/>
  <c r="G18" i="4"/>
  <c r="G21" i="4"/>
  <c r="G12" i="4"/>
  <c r="F10" i="4"/>
  <c r="F9" i="4" s="1"/>
  <c r="C18" i="4"/>
  <c r="C10" i="4"/>
  <c r="C21" i="4"/>
  <c r="G9" i="4" l="1"/>
  <c r="C9" i="4"/>
  <c r="L9" i="4"/>
  <c r="D10" i="2" l="1"/>
  <c r="F42" i="2"/>
  <c r="E42" i="2"/>
  <c r="D42" i="2"/>
  <c r="F34" i="2"/>
  <c r="E34" i="2"/>
  <c r="D34" i="2"/>
  <c r="F29" i="2"/>
  <c r="E29" i="2"/>
  <c r="D29" i="2"/>
  <c r="F23" i="2"/>
  <c r="E23" i="2"/>
  <c r="D23" i="2"/>
  <c r="F20" i="2"/>
  <c r="E20" i="2"/>
  <c r="D20" i="2"/>
  <c r="E10" i="2"/>
  <c r="E9" i="2" l="1"/>
  <c r="F10" i="2"/>
  <c r="F9" i="2" s="1"/>
  <c r="D9" i="2"/>
  <c r="C51" i="2"/>
  <c r="G51" i="2" s="1"/>
  <c r="C50" i="2"/>
  <c r="G50" i="2" s="1"/>
  <c r="C49" i="2"/>
  <c r="G49" i="2" s="1"/>
  <c r="C48" i="2"/>
  <c r="G48" i="2" s="1"/>
  <c r="C47" i="2"/>
  <c r="G47" i="2" s="1"/>
  <c r="C46" i="2"/>
  <c r="C45" i="2"/>
  <c r="G45" i="2" s="1"/>
  <c r="C44" i="2"/>
  <c r="G44" i="2" s="1"/>
  <c r="C43" i="2"/>
  <c r="C41" i="2"/>
  <c r="G41" i="2" s="1"/>
  <c r="C40" i="2"/>
  <c r="G40" i="2" s="1"/>
  <c r="C39" i="2"/>
  <c r="G39" i="2" s="1"/>
  <c r="C38" i="2"/>
  <c r="G38" i="2" s="1"/>
  <c r="C37" i="2"/>
  <c r="G37" i="2" s="1"/>
  <c r="C36" i="2"/>
  <c r="G36" i="2" s="1"/>
  <c r="C35" i="2"/>
  <c r="C33" i="2"/>
  <c r="G33" i="2" s="1"/>
  <c r="C32" i="2"/>
  <c r="G32" i="2" s="1"/>
  <c r="C31" i="2"/>
  <c r="G31" i="2" s="1"/>
  <c r="C30" i="2"/>
  <c r="C28" i="2"/>
  <c r="G28" i="2" s="1"/>
  <c r="C27" i="2"/>
  <c r="G27" i="2" s="1"/>
  <c r="C26" i="2"/>
  <c r="G26" i="2" s="1"/>
  <c r="C25" i="2"/>
  <c r="G25" i="2" s="1"/>
  <c r="C24" i="2"/>
  <c r="C22" i="2"/>
  <c r="G22" i="2" s="1"/>
  <c r="C21" i="2"/>
  <c r="C19" i="2"/>
  <c r="G19" i="2" s="1"/>
  <c r="C17" i="2"/>
  <c r="G17" i="2" s="1"/>
  <c r="C16" i="2"/>
  <c r="G16" i="2" s="1"/>
  <c r="C15" i="2"/>
  <c r="G15" i="2" s="1"/>
  <c r="C14" i="2"/>
  <c r="G14" i="2" s="1"/>
  <c r="C13" i="2"/>
  <c r="G13" i="2" s="1"/>
  <c r="C12" i="2"/>
  <c r="G12" i="2" s="1"/>
  <c r="C11" i="2"/>
  <c r="G11" i="2" s="1"/>
  <c r="G46" i="2"/>
  <c r="C23" i="2" l="1"/>
  <c r="G24" i="2"/>
  <c r="G23" i="2" s="1"/>
  <c r="G35" i="2"/>
  <c r="G34" i="2" s="1"/>
  <c r="C34" i="2"/>
  <c r="G21" i="2"/>
  <c r="G20" i="2" s="1"/>
  <c r="C20" i="2"/>
  <c r="G43" i="2"/>
  <c r="G42" i="2" s="1"/>
  <c r="C42" i="2"/>
  <c r="G30" i="2"/>
  <c r="G29" i="2" s="1"/>
  <c r="C29" i="2"/>
  <c r="G10" i="2"/>
  <c r="C10" i="2"/>
  <c r="G9" i="2" l="1"/>
  <c r="C9" i="2"/>
  <c r="A4" i="2" l="1"/>
  <c r="A4" i="4" s="1"/>
  <c r="E16" i="1"/>
  <c r="E13" i="1"/>
  <c r="E12" i="1" s="1"/>
  <c r="D19" i="1"/>
  <c r="D18" i="1"/>
  <c r="D17" i="1"/>
  <c r="D15" i="1"/>
  <c r="D14" i="1"/>
  <c r="E22" i="1"/>
  <c r="E21" i="1" s="1"/>
  <c r="E20" i="1" s="1"/>
  <c r="D38" i="1"/>
  <c r="D37" i="1"/>
  <c r="D35" i="1"/>
  <c r="D34" i="1"/>
  <c r="D33" i="1"/>
  <c r="D32" i="1"/>
  <c r="D31" i="1"/>
  <c r="D30" i="1"/>
  <c r="D29" i="1"/>
  <c r="D27" i="1"/>
  <c r="D26" i="1"/>
  <c r="D25" i="1"/>
  <c r="D24" i="1"/>
  <c r="D23" i="1"/>
  <c r="C36" i="1"/>
  <c r="D36" i="1" s="1"/>
  <c r="C28" i="1"/>
  <c r="C22" i="1" s="1"/>
  <c r="C16" i="1"/>
  <c r="C13" i="1"/>
  <c r="D13" i="1" l="1"/>
  <c r="D16" i="1"/>
  <c r="C21" i="1"/>
  <c r="C20" i="1" s="1"/>
  <c r="D12" i="1"/>
  <c r="C12" i="1"/>
  <c r="C11" i="1" s="1"/>
  <c r="D28" i="1"/>
  <c r="D22" i="1" s="1"/>
  <c r="D21" i="1" s="1"/>
  <c r="D20" i="1" s="1"/>
  <c r="F11" i="1"/>
  <c r="D40" i="1"/>
  <c r="D39" i="1"/>
  <c r="E39" i="1" s="1"/>
  <c r="D42" i="1"/>
  <c r="D41" i="1" s="1"/>
  <c r="E41" i="1"/>
  <c r="C41" i="1"/>
  <c r="D11" i="1" l="1"/>
  <c r="D10" i="1" s="1"/>
  <c r="E40" i="1"/>
  <c r="E11" i="1" s="1"/>
  <c r="C10" i="1"/>
  <c r="E10" i="1" l="1"/>
</calcChain>
</file>

<file path=xl/sharedStrings.xml><?xml version="1.0" encoding="utf-8"?>
<sst xmlns="http://schemas.openxmlformats.org/spreadsheetml/2006/main" count="1193" uniqueCount="336">
  <si>
    <t>STT</t>
  </si>
  <si>
    <t>Số kiến nghị của KTNN</t>
  </si>
  <si>
    <t>Số đã thực hiện</t>
  </si>
  <si>
    <t>Ghi chú</t>
  </si>
  <si>
    <t>a</t>
  </si>
  <si>
    <t>b</t>
  </si>
  <si>
    <t>2</t>
  </si>
  <si>
    <t>TỔNG CỘNG (A+B)</t>
  </si>
  <si>
    <t>A</t>
  </si>
  <si>
    <t>KIẾN NGHỊ VỀ XỬ LÝ TÀI CHÍNH</t>
  </si>
  <si>
    <t>I</t>
  </si>
  <si>
    <t>1.1</t>
  </si>
  <si>
    <t>1.2</t>
  </si>
  <si>
    <t>1.3</t>
  </si>
  <si>
    <t>1.4</t>
  </si>
  <si>
    <t>2.1</t>
  </si>
  <si>
    <t>2.2</t>
  </si>
  <si>
    <t>3.1</t>
  </si>
  <si>
    <t>3.2</t>
  </si>
  <si>
    <t>4.1</t>
  </si>
  <si>
    <t>4.2</t>
  </si>
  <si>
    <t>5.1</t>
  </si>
  <si>
    <t>5.2</t>
  </si>
  <si>
    <t>6.1</t>
  </si>
  <si>
    <t>6.2</t>
  </si>
  <si>
    <t>II</t>
  </si>
  <si>
    <t>Thu hồi kinh phí thừa</t>
  </si>
  <si>
    <t>III</t>
  </si>
  <si>
    <t>Thu hồi, nộp NS các khoản chi sai quy định</t>
  </si>
  <si>
    <t>IV</t>
  </si>
  <si>
    <t>3.3</t>
  </si>
  <si>
    <t>B</t>
  </si>
  <si>
    <t>KIẾN NGHỊ KHÁC</t>
  </si>
  <si>
    <t>BÁO CÁO KẾT QUẢ THỰC HIỆN KIẾN NGHỊ CỦA CƠ QUAN KIỂM TOÁN VỀ XỬ LÝ TÀI CHÍNH</t>
  </si>
  <si>
    <t>ĐỐI VỚI NGÂN SÁCH ĐỊA PHƯƠNG VÀ CHUYÊN ĐỀ TẠI TỈNH HẬU GIANG</t>
  </si>
  <si>
    <t>Nội dung</t>
  </si>
  <si>
    <t>Số còn lại tiếp tục thực hiện</t>
  </si>
  <si>
    <t>3=1-2</t>
  </si>
  <si>
    <t>Do đơn vị chưa trích đầy đủ nguồn CCTL từ các nguồn 70% nguồn tăng thu ngân sách địa phương năm 2019 thực hiện do với dự toán năm 2019 là 2.439.500.000 đồng; 40% số thu từ căn tin, nhà xe là 439.482.000 đồng từ năm 2018-2020. Chưa tổng hợp nguồn tiết kiệm 10% chi thường xuyên năm trước chuyển sang hiện tồn tại tài khoản tiền gửi các đơn vị 2.101.494.173 đồng; 70% nguồn tăng thu ngân sách địa phương năm 2019 thực hiện so với dự toán 2019 là 5.877.500.000 đồng theo quy định tại Điều 4 Thông tư số 88/2019/TT-BTC ngày 24/12/2019 của Bộ Tài chính</t>
  </si>
  <si>
    <t>4</t>
  </si>
  <si>
    <t>Duy tu sữa chữa các tuyến lộ giao thông trên xã NTM nâng cao Đại Thành và Tân Thành</t>
  </si>
  <si>
    <t>Công trinh sữa chữa đê bao Kênh Năm Ngày</t>
  </si>
  <si>
    <t>Công trinh sữa chữa đê bao Kênh Quế Thụ</t>
  </si>
  <si>
    <t>Công trinh sữa chữa gia cố đê bao Kênh Mang Cá bờ phải</t>
  </si>
  <si>
    <t>Duy tu sửa chữa đường Kênh 500 phường Ngã Bảy</t>
  </si>
  <si>
    <t>-</t>
  </si>
  <si>
    <r>
      <t>Ban quản lý Dự án ĐTXD</t>
    </r>
    <r>
      <rPr>
        <sz val="11"/>
        <color rgb="FFFF0000"/>
        <rFont val="Times New Roman"/>
        <family val="1"/>
      </rPr>
      <t xml:space="preserve"> </t>
    </r>
    <r>
      <rPr>
        <i/>
        <sz val="11"/>
        <color rgb="FFFF0000"/>
        <rFont val="Times New Roman"/>
        <family val="1"/>
      </rPr>
      <t>(Do đơn vị áp dụng sai định mức theo Thông tưu số 10/2019/TT-BXD ngày 26/12/2019 của Bộ Xây dựng và Thông báo của Sở Xây dựng ban hành)</t>
    </r>
  </si>
  <si>
    <r>
      <t>Phòng Kinh Tế</t>
    </r>
    <r>
      <rPr>
        <i/>
        <sz val="11"/>
        <color rgb="FF0000CC"/>
        <rFont val="Times New Roman"/>
        <family val="1"/>
      </rPr>
      <t xml:space="preserve">  </t>
    </r>
    <r>
      <rPr>
        <i/>
        <sz val="11"/>
        <color rgb="FFFF0000"/>
        <rFont val="Times New Roman"/>
        <family val="1"/>
      </rPr>
      <t>(Do đơn vị áp dụng sai định mức nhân công và máy thi công theo quy định tại Thông tưu số 10/2019/TT-BXD ngày 26/12/2019 của Bộ Xây dựng; Sai đơn giá nhân công và giá ca máy xây dựng theo Quyết định số 86/QĐ-SXD ngày 18/8/2020 của Sở Xây dựng tỉnh Hậu Giang)</t>
    </r>
  </si>
  <si>
    <t>Phòng Tài chính - Kế hoạch</t>
  </si>
  <si>
    <t>Năm 2020</t>
  </si>
  <si>
    <t>Kinh phí thực hiện chính sách đối với đối tượng BTXH. (Quyết định 2114/QĐ-UBND Về việc giao dự toán thu, chi NSNN tỉnh Hậu giang năm 2020 cho các huyện, thị xã, thành phố)</t>
  </si>
  <si>
    <t>Kinh phí thực hiện chính sách hỗ trợ tiền điện hộ nghèo và hộ chính sách,(Quyết định 2114/QĐ-UBND Về việc giao dự toán thu, chi NSNN tỉnh Hậu giang năm 2020 cho các huyện, thị xã, thành phố)</t>
  </si>
  <si>
    <t>Kinh phí phòng, chống và hỗ trợ cho các đối tượng gặp khó khăn do dịch Covid-19</t>
  </si>
  <si>
    <t>Hỗ trợ hộ nghèo, hộ cận nghèo gặp khó khăn do đại dịch Covid-19 (Quyết định 211/QĐ-STC ngày 15/5/2020  của Sở tài chính tỉnh Hậu Giang)</t>
  </si>
  <si>
    <t>Hỗ trợ người có công với cách mạng gặp khó khăn do ảnh hưởng Covid-19  (Quyết định 281/QĐ-STC ngày 26/6/2020  của Sở tài chính tỉnh Hậu Giang)</t>
  </si>
  <si>
    <t>6.3</t>
  </si>
  <si>
    <t>hỗ trợ phần chênh lệch đối với người có công với cách mạng gặp khó khăn do ảnh hưởng dịch Covid-19  (Quyết định 295/QĐ-STC ngày 01/7/2020  của Sở tài chính tỉnh Hậu Giang)</t>
  </si>
  <si>
    <t>6.4</t>
  </si>
  <si>
    <t>Hỗ trợ Người có công và đối tượng BTXH gặp khó khăn do ảnh hưởng dịch Covid - 19  (Công văn 2263/STC-QLNS ngày 08/5/2020  của Sở tài chính tỉnh Hậu Giang)</t>
  </si>
  <si>
    <t>6.5</t>
  </si>
  <si>
    <t>Hỗ trợ thân nhân người có công  gặp khó khăn do ảnh hưởng dịch Covid - 19  (Quyết định 440/QĐ-STC ngày 09/3/2020  của Sở tài chính tỉnh Hậu Giang)</t>
  </si>
  <si>
    <t>Kinh phí mua sắm tài sản (Quyết định 2114/QĐ-UBND Về việc giao dự toán thu, chi NSNN tỉnh Hậu giang năm 2020 cho các huyện, thị xã, thành phố)</t>
  </si>
  <si>
    <t>Quỹ bảo trì đường bộ năm 2020 - Duy tu sữa chữa đường Kênh 500, phường Ngã bảy, thành phố Ngã Bảy (Quyết định 103/QĐ-STC ngày 13/3/2020 của Sở tài chính tỉnh Hậu Giang)</t>
  </si>
  <si>
    <t>Năm 2019 về trước</t>
  </si>
  <si>
    <t>Kinh phí thực hiện chính sách theo NĐ 86/2015/NĐ-CP</t>
  </si>
  <si>
    <t>Kinh phí thực hiện chính sách hỗ trợ tiền điện hộ nghèo và hộ chính sách</t>
  </si>
  <si>
    <t>Kinh phí đào tạo nghề cho lao động nông thôn (Quyết định 128/QĐ-STC 27/3/2020 của Sở Tài chính tỉnh Hậu Giang)</t>
  </si>
  <si>
    <t>Kinh phí thực hiện chính sách theo NĐ 86/2015/NĐ-CP (Quyết định 2114/QĐ-UBND Về việc giao dự toán thu, chi NSNN tỉnh Hậu giang năm 2020 cho các huyện, thị xã, thành phố)</t>
  </si>
  <si>
    <t>Số tạm ứng</t>
  </si>
  <si>
    <t>BÁO CÁO TÌNH HÌNH THỰC HIỆN TẠM ỨNG TỪ NGÂN SÁCH</t>
  </si>
  <si>
    <t>Ghi chú: Công văn 1803/UBND-NCTH ngày 24/9/2021 của UBND tỉnh Hậu Giang về việc thực hiện kiến nghị của Kiểm toán Nhà nước về việc tạm ứng từ ngân sách</t>
  </si>
  <si>
    <r>
      <t xml:space="preserve">Ghi chú: Công văn </t>
    </r>
    <r>
      <rPr>
        <sz val="11"/>
        <rFont val="Times New Roman"/>
        <family val="1"/>
      </rPr>
      <t>3319/UBND-NCTH ngày 11/8/2022 của UBND tỉnh Hậu Giang về việc rà soát tổng thể các cuộc thanh tra kinh tế - xã hội và thực hiện kiến nghị của Kiểm toán Nhà nước năm 2021</t>
    </r>
  </si>
  <si>
    <t>Phòng Tài chính-Kế hoạch</t>
  </si>
  <si>
    <t>Kp thực hiện chi trả bồi hoàn cho cty CP TMDV PH (mở rộng QL1)</t>
  </si>
  <si>
    <t>KP hoạt động (TTPTQĐ)</t>
  </si>
  <si>
    <t>Văn phòng HĐND-UBND</t>
  </si>
  <si>
    <t>Tạm ứng kinh phí kinh phí tổ chức các hoạt động Tết 2019 CV 96/UBND-NCTH ngày 23/01/2019</t>
  </si>
  <si>
    <t>Tạm ứng kinh phí phục vụ tổ chức họp mặt kỷ niệm 44 năm Ngày Giải phóng miền Nam, thống nhất đất nước (30/4/1975-30/4/2019) CV 483/UBND-NCTH 23/04/2019</t>
  </si>
  <si>
    <t>Tạm ứng kinh phí phục vụ tổ chức Hội nghị đại biểu các dân tốc thiểu sô TXNB lần thứ II 2019 và các nhiệm vụ chi đột xuất khác, CV 825/UBND 25/06/2019</t>
  </si>
  <si>
    <t>Tạm ứng kinh phí chi trả các nhiệm vụ chi đột xuất khác, CV 1046/UBND 13/08/2019</t>
  </si>
  <si>
    <t>Phòng Văn hóa thông tin</t>
  </si>
  <si>
    <t>Phòng Quản lý đô thị</t>
  </si>
  <si>
    <r>
      <t xml:space="preserve">Thu hồi, nộp khác </t>
    </r>
    <r>
      <rPr>
        <i/>
        <sz val="11"/>
        <color rgb="FFFF0000"/>
        <rFont val="Times New Roman"/>
        <family val="1"/>
      </rPr>
      <t>(Tài khoản tiền gửi (Hỗ trợ tái định cư công trình siêu thị Ngã Bảy) đã chuyển số dư từ năm 2018 đến năm 2021 nhưng không còn nội dung chi)</t>
    </r>
  </si>
  <si>
    <r>
      <t>Bố trí nguồn hoàn trả</t>
    </r>
    <r>
      <rPr>
        <i/>
        <sz val="11"/>
        <color rgb="FFFF0000"/>
        <rFont val="Times New Roman"/>
        <family val="1"/>
      </rPr>
      <t xml:space="preserve"> (70% tăng thu năm 2019 để thực hiện CCTL)</t>
    </r>
  </si>
  <si>
    <t>1.5</t>
  </si>
  <si>
    <t>Kinh phí thực hiện bồi thường hỗ trợ và tái định cư công trình khu đô thị trung tâm TXNB quy hoạch chi tiết A1,A1</t>
  </si>
  <si>
    <t>1.6</t>
  </si>
  <si>
    <r>
      <t xml:space="preserve">Tạm ứng kinh phí chi bồi thường, hỗ trợ cho các hỗ dân còn lại bị ảnh hưởng dự án Khu đô thị trung tâm thị xã Ngã Bảy </t>
    </r>
    <r>
      <rPr>
        <sz val="12"/>
        <color rgb="FFFF0000"/>
        <rFont val="Times New Roman"/>
        <family val="1"/>
      </rPr>
      <t>(khu A1, A2)</t>
    </r>
    <r>
      <rPr>
        <sz val="12"/>
        <rFont val="Times New Roman"/>
        <family val="1"/>
      </rPr>
      <t>, CV 246/UBND-NCTH 11/3/2020</t>
    </r>
  </si>
  <si>
    <t>1.7</t>
  </si>
  <si>
    <t>Tạm ứng kinh phí chi bồi thường, hỗ trợ cho các hỗ dân còn lại bị ảnh hưởng dự án Khu đô thị trung tâm thị xã Ngã Bảy (khu A1, A2), CV 1368/UBND-NCTH 19/10/2020</t>
  </si>
  <si>
    <t>1.8</t>
  </si>
  <si>
    <t>CV 1503/UBND-NCTH 22/12/2020 bổ sung kinh phí và thu hồi hoàn ứng NS (KP chi trả bồi hoàn khu A1, A2)</t>
  </si>
  <si>
    <r>
      <t>Tạm ứng</t>
    </r>
    <r>
      <rPr>
        <sz val="11"/>
        <color indexed="10"/>
        <rFont val="Times New Roman"/>
        <family val="1"/>
      </rPr>
      <t xml:space="preserve"> </t>
    </r>
    <r>
      <rPr>
        <sz val="11"/>
        <color rgb="FFFF0000"/>
        <rFont val="Times New Roman"/>
        <family val="1"/>
      </rPr>
      <t>để hoàn trả tiền thế chân cho các hộ tiểu thương</t>
    </r>
    <r>
      <rPr>
        <sz val="11"/>
        <rFont val="Times New Roman"/>
        <family val="1"/>
      </rPr>
      <t xml:space="preserve"> tại Trung tâm Thương mại Ngã Bảy (cũ) CV 209/UBND-NCTH 10/4/2018</t>
    </r>
  </si>
  <si>
    <t>BCH Quân sự</t>
  </si>
  <si>
    <t>KP tổ chức huấn luyện</t>
  </si>
  <si>
    <t xml:space="preserve">Hoàn ứng ngày 10/11/2020 </t>
  </si>
  <si>
    <t>3.4</t>
  </si>
  <si>
    <t>3.5</t>
  </si>
  <si>
    <t>Trung tâm VHTT-TT</t>
  </si>
  <si>
    <t>Kp đội bóng rổ dự giải toàn quốc, kp thay vỏ xe 50,000,000</t>
  </si>
  <si>
    <t xml:space="preserve">Hoàn ứng ngày    /11/2020 </t>
  </si>
  <si>
    <t xml:space="preserve">Hoàn ứng ngày 21/12/2020 </t>
  </si>
  <si>
    <t>Hoàn ứng ngày 21/01/2021</t>
  </si>
  <si>
    <t>4.3</t>
  </si>
  <si>
    <t>4.4</t>
  </si>
  <si>
    <t>KP trang trí đèn hoa phục vụ Lễ, Tết 2015</t>
  </si>
  <si>
    <t>KP phục vụ Lễ NTM</t>
  </si>
  <si>
    <t>5.3</t>
  </si>
  <si>
    <t>CV 79/UBND-NCTH 3/2/2016 KP trang trí đèn hoa ĐT loại 3</t>
  </si>
  <si>
    <t>5.4</t>
  </si>
  <si>
    <t>CV 79/UBND-NCTH 3/2/2016 kp chi trả đơn vị tổ chức sự kiện NTM</t>
  </si>
  <si>
    <t>5.5</t>
  </si>
  <si>
    <t>KP tổ chức sự kiện phục vụ Lễ công nhận Đô thị loại 3</t>
  </si>
  <si>
    <t>5.6</t>
  </si>
  <si>
    <t>KP tổ chức sự kiện phục vụ Lễ hội giao thừa 2015</t>
  </si>
  <si>
    <t>5.7</t>
  </si>
  <si>
    <t>CV 625/UBND-NCTH 7/11/2016 KP chỉnh trang đô thị công trình Bảng điện tử đường Hùng Vương</t>
  </si>
  <si>
    <t>CV 24/UBND-NCTH 16/01/2017 KP chỉnh trang đô thị (KTTC)</t>
  </si>
  <si>
    <t>CV 104/UBND-NCTH 12/02/2018 KP chỉnh trang đô thị 2018</t>
  </si>
  <si>
    <t>6.6</t>
  </si>
  <si>
    <t>6.7</t>
  </si>
  <si>
    <t>Hoàn ứng ngày 29/7/2020 công trình Nâng cấp sửa chữa hệ thống chiếu sáng đường Nguyễn Thị Định Phường Lái Hiếu</t>
  </si>
  <si>
    <t>6.8</t>
  </si>
  <si>
    <t>Hoàn ứng ngày 19/8/2020 công trình Nâng cấp Bến xe cũ đường Hùng Vương thành công viên Hùng Vương</t>
  </si>
  <si>
    <t>6.9</t>
  </si>
  <si>
    <r>
      <t xml:space="preserve">Tạm ứng kinh phí tổ chức các hoạt động Mừng Đảng quang vinh - Mừng Xuân Canh Tý 2020, </t>
    </r>
    <r>
      <rPr>
        <i/>
        <sz val="11"/>
        <color rgb="FFFF0000"/>
        <rFont val="Times New Roman"/>
        <family val="1"/>
      </rPr>
      <t>Công văn 18/UBND 13/01/2020</t>
    </r>
  </si>
  <si>
    <r>
      <t xml:space="preserve">CV 1282/UBND-NCTH 18/09/2019 KP chỉnh trang đô thị 2018, kinh phí phục vụ công tác đánh giá trình độ phát triển cơ sở hạ tầng đô thị thị xã Hiệp Lợi để thành lập Phường Hiệp Lợi và tiêu chí đô thị loại III TXNB để thành lập </t>
    </r>
    <r>
      <rPr>
        <b/>
        <i/>
        <sz val="12"/>
        <color rgb="FFFF0000"/>
        <rFont val="Times New Roman"/>
        <family val="1"/>
      </rPr>
      <t>Thành phố Ngã Bảy</t>
    </r>
  </si>
  <si>
    <r>
      <t xml:space="preserve">Tạm ứng kinh phí phục vụ công tác đánh giá trình độ phát triển cơ sở hạ tầng đô thị thị xã Hiệp Lợi để thành lập Phường Hiệp Lợi và tiêu chí đô thị loại III TXNB để thành lập Thành phố Ngã Bảy, HG CV 1388/UBND 03/10/2019 </t>
    </r>
    <r>
      <rPr>
        <b/>
        <i/>
        <sz val="12"/>
        <color rgb="FFFF0000"/>
        <rFont val="Times New Roman"/>
        <family val="1"/>
      </rPr>
      <t>Thành phố Ngã Bảy</t>
    </r>
  </si>
  <si>
    <t>các năm trước chuyển sang</t>
  </si>
  <si>
    <t>Cộng</t>
  </si>
  <si>
    <t>năm 2020</t>
  </si>
  <si>
    <t>3</t>
  </si>
  <si>
    <t>1=2+3</t>
  </si>
  <si>
    <t>6</t>
  </si>
  <si>
    <t>5=1-4</t>
  </si>
  <si>
    <t xml:space="preserve">Tổng cộng </t>
  </si>
  <si>
    <t>CV 241/UBND-NCTH 16/5/2016 Kinh phí chi bồi thường, hỗ trợ và tái định cư công trình: Khu đô thị trung tâm thị xã Ngã Bảy (Khu C5)</t>
  </si>
  <si>
    <t>CV 525/UBND-NCTH 19/9/2016 Vốn KTTC (Phòng QLĐT) Kinh phí chỉnh trang đô thị hệ thống chiếu sáng công cộng đường 3/2 thị xã</t>
  </si>
  <si>
    <t>828.320.346 đồng + 71.679.654 đồng = 900.000.000 đồng</t>
  </si>
  <si>
    <t>Giấy nộp trả  ngày 28/12/2020 (88.247.191 đồng - 4.329.554 đồng = 83.917.637 đồng)</t>
  </si>
  <si>
    <t>Giấy nộp trả  ngày 28/12/2020 (88.247.191 đồng - 83.917.637 đồng = 4.329.554 đồng)</t>
  </si>
  <si>
    <t>Phiếu điều chỉnh số 12/2020 ngày 28/12/2020; điều chỉnh giảm trong tạm ứng 900.000.000 triệu đồng</t>
  </si>
  <si>
    <t>Giấy nộp trả  ngày 28/12/2020 (131.162.017 đồng - 59.482.363 đồng = 71.679.654 đồng)</t>
  </si>
  <si>
    <t>Số đã thực hiện đến thời điểm báo cáo</t>
  </si>
  <si>
    <t>Biểu số 01</t>
  </si>
  <si>
    <t>Biểu số 02</t>
  </si>
  <si>
    <t xml:space="preserve">Hoàn ứng giấy nộp tiền ngày 31/12/2020 </t>
  </si>
  <si>
    <t>Hoàn ứng giấy nộp tiền 29/01/2021</t>
  </si>
  <si>
    <t>Ghi chú: Công văn số 749/STC-QLNS ngày 16/3/2023 của STC tỉnh Hậu Giang về việc đôn đốc, báo cáo kết quả thực hiện các kiến nghị của KTNN khu vực V đối với kiểm toán năm 2021 trở về trước.</t>
  </si>
  <si>
    <t>KIỂM TOÁN NHÀ NƯỚC</t>
  </si>
  <si>
    <t>Phụ biểu số 01</t>
  </si>
  <si>
    <t xml:space="preserve">TỔNG HỢP  KIẾN NGHỊ VỀ XỬ LÝ TÀI CHÍNH, XỬ LÝ KHÁC CHƯA THỰC HIỆN ĐẾN 31/3/2023 </t>
  </si>
  <si>
    <t>Đơn vị tính: Triệu đồng</t>
  </si>
  <si>
    <t>TTC</t>
  </si>
  <si>
    <t>TT</t>
  </si>
  <si>
    <t>Chỉ tiêu</t>
  </si>
  <si>
    <t>Tổng số</t>
  </si>
  <si>
    <t>Xử lý tài chính</t>
  </si>
  <si>
    <t>Xử lý nợ đọng vay tạm ứng và ghi thu- ghi chi</t>
  </si>
  <si>
    <t>Kiến nghị khác</t>
  </si>
  <si>
    <t>Số liệu đơn vị được kiểm toán báo cáo UBTCNS</t>
  </si>
  <si>
    <t>Chênh lệch</t>
  </si>
  <si>
    <t>Nguyên nhân chênh lệch</t>
  </si>
  <si>
    <t>Tăng thu</t>
  </si>
  <si>
    <t>Tăng thu khác</t>
  </si>
  <si>
    <t>Giảm chi TX</t>
  </si>
  <si>
    <t>Giảm chi ĐT</t>
  </si>
  <si>
    <t>T</t>
  </si>
  <si>
    <t>Hậu Giang</t>
  </si>
  <si>
    <t>CTH</t>
  </si>
  <si>
    <t xml:space="preserve">Tổng Số chưa thực hiện </t>
  </si>
  <si>
    <t>CN 2</t>
  </si>
  <si>
    <t>Tỉnh Hậu Giang (CN 2)</t>
  </si>
  <si>
    <t>(6)</t>
  </si>
  <si>
    <t xml:space="preserve">Số chưa thực hiện </t>
  </si>
  <si>
    <t>78.C</t>
  </si>
  <si>
    <t>C</t>
  </si>
  <si>
    <t>Năm kiểm toán 2020 trở về trước (niên độ NSNN 2019 trở về trước)</t>
  </si>
  <si>
    <t>78.C.6</t>
  </si>
  <si>
    <t>Số chưa thực hiện (6)=(4-5)</t>
  </si>
  <si>
    <t>(I)</t>
  </si>
  <si>
    <t>Năm kiểm toán 2015 (niên độ NSNN 2014)</t>
  </si>
  <si>
    <t>Số chưa thực hiện</t>
  </si>
  <si>
    <t>Đoàn Kiểm toán TPCP do KTNN chuyên ngành II và các đơn vị trong ngành thực hiện</t>
  </si>
  <si>
    <t>(1.6)</t>
  </si>
  <si>
    <t>Số chưa thực hiện (6=4-5)</t>
  </si>
  <si>
    <t>(II)</t>
  </si>
  <si>
    <t>Năm kiểm toán 2014 (niên độ 2013)</t>
  </si>
  <si>
    <t>Chuyên đề Trái phiếu chính phủ</t>
  </si>
  <si>
    <t>Tỉnh Hậu Giang</t>
  </si>
  <si>
    <t>Số chưa thực hiện (6)=(4)-(5)</t>
  </si>
  <si>
    <t>CN 4</t>
  </si>
  <si>
    <t>Tỉnh Hậu Giang (CN 4)</t>
  </si>
  <si>
    <t>78.A</t>
  </si>
  <si>
    <t>Năm kiểm toán 2022 (niên độ NSNN 2021)</t>
  </si>
  <si>
    <t>78.A.1</t>
  </si>
  <si>
    <t>Số kiến nghị gốc(1)</t>
  </si>
  <si>
    <t>78.A.2</t>
  </si>
  <si>
    <t>Số điều chỉnh giảm (2)</t>
  </si>
  <si>
    <t>78.A.3</t>
  </si>
  <si>
    <t>Số điều chỉnh tăng (3)</t>
  </si>
  <si>
    <t>78.A.4</t>
  </si>
  <si>
    <t>Số kiến nghị đủ bằng chứng (4)=(1-2+3)</t>
  </si>
  <si>
    <t>78.A.5</t>
  </si>
  <si>
    <t>Số thực hiện của đơn vị (5)</t>
  </si>
  <si>
    <t>78.A.6</t>
  </si>
  <si>
    <t>78.A.7</t>
  </si>
  <si>
    <t>Tỷ lệ thực hiện (7)=(5/4)*100%</t>
  </si>
  <si>
    <t>Dự án mở rộng nâng cấp đô thị Việt Nam Tiểu dự án thành phố Vị Thanh, tỉnh Hậu Giang</t>
  </si>
  <si>
    <t>(1)</t>
  </si>
  <si>
    <t>(2)</t>
  </si>
  <si>
    <t>(3)</t>
  </si>
  <si>
    <t>(4)</t>
  </si>
  <si>
    <t>(5)</t>
  </si>
  <si>
    <t>(7)</t>
  </si>
  <si>
    <t>9.1</t>
  </si>
  <si>
    <t>Ủy ban nhân dân thành phố Vị Thanh</t>
  </si>
  <si>
    <t>(1.1)</t>
  </si>
  <si>
    <t>(1.2)</t>
  </si>
  <si>
    <t>(1.3)</t>
  </si>
  <si>
    <t>(1.4)</t>
  </si>
  <si>
    <t>(1.5)</t>
  </si>
  <si>
    <t>(1.7)</t>
  </si>
  <si>
    <t>78.B</t>
  </si>
  <si>
    <t>Năm kiểm toán 2021 (niên độ NSNN 2020)</t>
  </si>
  <si>
    <t>78.B.1</t>
  </si>
  <si>
    <t>78.B.2</t>
  </si>
  <si>
    <t>78.B.3</t>
  </si>
  <si>
    <t>78.B.4</t>
  </si>
  <si>
    <t>78.B.5</t>
  </si>
  <si>
    <t>78.B.6</t>
  </si>
  <si>
    <t>78.B.7</t>
  </si>
  <si>
    <t>Kiểm toán chuyên đề Chương trình mục tiêu phát triển kinh tế xã hội giai đoạn 2016 - 2020 theo Quyết định số 1256/QĐ-TTg ngày 21/8/2017 của Thủ tướng Chính phủ</t>
  </si>
  <si>
    <t>2.11</t>
  </si>
  <si>
    <t>Ủy ban nhân dân tỉnh Hậu Giang</t>
  </si>
  <si>
    <t>Dự án đường tỉnh 927C (Đoạn từ Quốc lộ 1 đến Nam Sông Hậu)</t>
  </si>
  <si>
    <t>18.1</t>
  </si>
  <si>
    <t>Ban Quản lý dự án đầu tư xây dựng công trình giao thông và nông nghiệp tỉnh Hậu Giang</t>
  </si>
  <si>
    <t>Năm kiểm toán 2020 (niên độ NSNN 2019) trở về trước = I+II+III+IV+V+VI</t>
  </si>
  <si>
    <t>78.C.6.17</t>
  </si>
  <si>
    <t>C.3</t>
  </si>
  <si>
    <t>Năm kiểm toán 2018 (niên độ NSNN 2017)</t>
  </si>
  <si>
    <t>78.C.6.17.6</t>
  </si>
  <si>
    <t>Chương trình mục tiêu phát triển kinh tế - xã hội các vùng theo Nghị quyết số 73/NQ-CP ngày 26/8/2016 của Chính phủ</t>
  </si>
  <si>
    <t>7.7</t>
  </si>
  <si>
    <t>CN 5</t>
  </si>
  <si>
    <t>Tỉnh Hậu Giang (CN 5)</t>
  </si>
  <si>
    <t>78.C.6.18</t>
  </si>
  <si>
    <t>Năm kiểm toán 2019 (niên độ NSNN 2018)</t>
  </si>
  <si>
    <t>78.C.6.18.6</t>
  </si>
  <si>
    <t>Báo cáo kiểm toán Dự án quản lý thủy lợi phục vụ phát triển nông thôn vùng Đồng bằng sông Cửu Long (WB6)</t>
  </si>
  <si>
    <t>PPMU Hậu Giang</t>
  </si>
  <si>
    <t>Trung tâm nước sạch và Vệ sinh môi trường nông thôn tỉnh Hậu Giang</t>
  </si>
  <si>
    <t>KV 5</t>
  </si>
  <si>
    <t>Tỉnh Hậu Giang (KV 5)</t>
  </si>
  <si>
    <t>Số kiến nghị(1)</t>
  </si>
  <si>
    <t>Số sau điều chỉnh (4)=(1-2+3)</t>
  </si>
  <si>
    <t>Báo cáo kiểm toán Kiểm toán chuyên đề việc huy động, quản lý, sử dụng các nguồn lực phục vụ công tác phòng, chống dịch Covid-19 và các chính sách hỗ trợ tại tỉnh Hậu Giang</t>
  </si>
  <si>
    <t>Trung tâm Kiểm soát bệnh tật tỉnh Hậu Giang</t>
  </si>
  <si>
    <t>Số kiến nghị (1)</t>
  </si>
  <si>
    <t>Báo cáo kiểm toán NSĐP Niên độ 2020 của tỉnh Hậu Giang</t>
  </si>
  <si>
    <t>Ban Quản lý dự án Đầu tư xây dựng các Công trình Giao thông và Nông nghiệp tỉnh Hậu Giang</t>
  </si>
  <si>
    <t>Ban QLDA ĐTXD công trình dân dụng và công nghiệp tỉnh Hậu Giang</t>
  </si>
  <si>
    <t>Sở Tài nguyên Môi trường</t>
  </si>
  <si>
    <t>Công ty trách nhiệm hữu hạn một thành viên Xổ số Kiến thiết Hậu Giang</t>
  </si>
  <si>
    <t>Cục Thuế Tỉnh Hậu Giang</t>
  </si>
  <si>
    <t>Sở Nông nghiệp và Phát triển nông thôn Hậu Giang</t>
  </si>
  <si>
    <t>Sở Tài chính Hậu Giang</t>
  </si>
  <si>
    <t>Sở Y tế Hậu Giang</t>
  </si>
  <si>
    <t>1.9</t>
  </si>
  <si>
    <t>Ủy ban nhân dân huyện Phụng Hiệp</t>
  </si>
  <si>
    <t>1.10</t>
  </si>
  <si>
    <t>Ủy ban nhân dân thành phố Ngã Bảy</t>
  </si>
  <si>
    <t>1.11</t>
  </si>
  <si>
    <t>1.12</t>
  </si>
  <si>
    <t>Ủy ban nhân dân thị xã Long Mỹ</t>
  </si>
  <si>
    <t>Năm kiểm toán 2020 (niên độ NSNN 2019) trở về trước= I+II+III+ IV</t>
  </si>
  <si>
    <t>Báo cáo kiểm toán NSĐP Niên độ 2018 của tỉnh Hậu Giang</t>
  </si>
  <si>
    <t>Sở Khoa học và Công nghệ</t>
  </si>
  <si>
    <t>78.C.6.16</t>
  </si>
  <si>
    <t>Năm kiểm toán 2017 (niên độ NSNN 2016)</t>
  </si>
  <si>
    <t>78.C.6.16.6</t>
  </si>
  <si>
    <t>Báo cáo kiểm toán NSĐP Niên độ 2016 của tỉnh Hậu Giang</t>
  </si>
  <si>
    <t>Công ty CP Đầu tư và Xây lắp Dầu khí Sài Gòn</t>
  </si>
  <si>
    <t>Sở Nội vụ tỉnh Hậu Giang</t>
  </si>
  <si>
    <t>78.C.6.11</t>
  </si>
  <si>
    <t>(III)</t>
  </si>
  <si>
    <t>Năm kiểm toán 2012 (niên độ NSNN 2011)</t>
  </si>
  <si>
    <t>78.C.6.11.6</t>
  </si>
  <si>
    <t>Báo cáo kiểm toán NSĐP Niên độ 2011 của tỉnh Hậu Giang</t>
  </si>
  <si>
    <t>Công ty CP 586 Hậu Giang</t>
  </si>
  <si>
    <t>78.C.6.09</t>
  </si>
  <si>
    <t>(IV)</t>
  </si>
  <si>
    <t>Năm kiểm toán 2010 (niên độ NSNN 2009)</t>
  </si>
  <si>
    <t>78.C.6.09.6</t>
  </si>
  <si>
    <t>Báo cáo kiểm toán NSĐP Niên độ 2010 của tỉnh Hậu Giang</t>
  </si>
  <si>
    <t>Ban QLDA ĐTXD huyện Châu Thành</t>
  </si>
  <si>
    <t xml:space="preserve"> (….)</t>
  </si>
  <si>
    <t xml:space="preserve">                                                                            Phụ biểu số 02</t>
  </si>
  <si>
    <t xml:space="preserve">TỔNG HỢP CÁC KIẾN NGHỊ VỀ CƠ CHẾ CHÍNH SÁCH CHƯA THỰC HIỆN ĐẾN 31/3/2023 </t>
  </si>
  <si>
    <t>Tên cơ quan tổ chức được kiến nghị</t>
  </si>
  <si>
    <t>Nội dung kiến nghị chưa thực hiện</t>
  </si>
  <si>
    <t xml:space="preserve">Nguyên nhân </t>
  </si>
  <si>
    <t>Thông tin bộ, ngành, đp báo cáo UBTCNS</t>
  </si>
  <si>
    <t>Nguyên nhân chênh lệch (nếu có)</t>
  </si>
  <si>
    <t>UBND tỉnh Hậu Giang</t>
  </si>
  <si>
    <t>KV5</t>
  </si>
  <si>
    <t>Năm kiểm toán 2022 (niên độ NSNN 2021) = 1+2</t>
  </si>
  <si>
    <t>Trích Báo cáo kiểm toán chuyên đề việc huy động, quản lý, sử dụng các nguồn lực phục vụ công tác phòng, chống dịch Covid-19 và các chính sách hỗ trợ tại tỉnh Hậu Giang</t>
  </si>
  <si>
    <t>UBND tỉnh Hậu Giang ban hành quy định mức thu nhập thấp không phải đăng ký kinh doanh theo quy định tại khoản 2 Điều 79 Nghị định số 01/2021/NĐ-CP ngày 04/01/2021 của Chính phủ về Đăng ký DN.</t>
  </si>
  <si>
    <t>Ngày 08/02/2022, Sở Kế hoạch và Đầu tư có Tờ trình số 23/TTr-SKHĐT Về việc ban hành mức thu nhập thấp đối với hộ gia đình trên địa bàn tỉnh. Ngày 18/8/2022, UBND tỉnh đã tổ chức họp tập thể thường trực, qua đó kết luận đối với nội dung trên đề nghị tiếp tục nghiên cứu để sớm ban hành.</t>
  </si>
  <si>
    <t>CN 3</t>
  </si>
  <si>
    <t>Năm kiểm toán 2021 Niên độ được kiểm toán 2020</t>
  </si>
  <si>
    <t>Việc quản lý nguồn nước lưu vực sông Mê Công gắn với việc thực hiện mục tiêu phát triển bền vững</t>
  </si>
  <si>
    <t xml:space="preserve">Rà soát và sửa đổi, bổ sung quy trình vận hành theo quy định tại Điều 26 Luật Thủy lợi và Thông tư số 05/2018/TT-BNNPTNT ngày 15/5/2018 quy định chi tiết một số điều của Luật Thủy lợi, trong đó có xem xét các quy định về trình tự vận hành công trình trong trường hợp lấy mặn, ngăn mặn, đẩy mặn, rửa mặn, rửa phèn, giữ ngọt, cải thiện chất lượng nước. </t>
  </si>
  <si>
    <t xml:space="preserve">     Phụ biểu số 03</t>
  </si>
  <si>
    <t>Nguyên nhân CTH</t>
  </si>
  <si>
    <t>Nguyên nhân CL</t>
  </si>
  <si>
    <t xml:space="preserve"> CN/KV thực hiện</t>
  </si>
  <si>
    <t>Tổng số KN chưa thực hiện</t>
  </si>
  <si>
    <t>II.14</t>
  </si>
  <si>
    <t>1</t>
  </si>
  <si>
    <t>BCKT hoạt động xây dựng và việc quản lý, sử dụng vốn đầu tư Dự án mở rộng nâng cấp đô thị Việt Nam - Tiểu dự án thành phố Vị Thanh, tỉnh Hậu Giang</t>
  </si>
  <si>
    <t>Đề nghị UBND tỉnh Hậu Giang: Xem xét, xác định trách nhiệm tập thể, cá nhân có liên quan để xử lý theo quy định đối với tồn tại, hạn chế trong việc giải ngân vốn thấp, phải điều chỉnh giảm, kéo dài hoặc hủy kế hoạch vốn.</t>
  </si>
  <si>
    <t>UBND thành phố Vị Thanh</t>
  </si>
  <si>
    <t>Đề nghị UBND thành phố Vị Thanh: Tổ chức kiểm điểm tập thể, cá nhân có liên quan trong việc giải ngân vốn thấp, phải điều chỉnh giảm, kéo dài hoặc hủy kế hoạch vốn để xử lý theo quy định.</t>
  </si>
  <si>
    <t>Ban QLDA đầu tư xây dựng thành phố Vị Thanh</t>
  </si>
  <si>
    <t>Đề nghị Ban QLDA đầu tư xây dựng thành phố Vị Thanh: Tổ chức kiểm điểm tập thể, cá nhân có liên quan trong việc giải ngân vốn thấp, phải điều chỉnh giảm, kéo dài hoặc hủy kế hoạch vốn để xử lý theo quy định.</t>
  </si>
  <si>
    <t>2.600.000.000 đồng - 100.000.000 đồng = 2.500.000.000 đồng</t>
  </si>
  <si>
    <t xml:space="preserve">450.000.000 đồng - 92.301.000 đồng = 357.669.000 đồng </t>
  </si>
  <si>
    <t>Ủy ban MTTTQVN tỉnh Hậu Giang</t>
  </si>
  <si>
    <t>(kèm theo Báo cáo số        /BC-UBND ngày       /        /2023 của Ủy ban nhân dân thành phố Ngã Bảy)</t>
  </si>
  <si>
    <t xml:space="preserve">TỔNG HỢP CÁC KIẾN NGHỊ VỀ KIỂM ĐIỂM TRÁCH NHIỆM TẬP THỂ, CÁ NHÂN CHƯA THỰC HIỆN 
ĐẾN NGÀY 31/3/2023 </t>
  </si>
  <si>
    <t>(Kèm theo báo cáo số:          /BC-UBND ngày          tháng 8 năm 2023 của UBND thành phố Ngã Bảy)</t>
  </si>
  <si>
    <t>Kinh phí trợ cấp xã hội hàng tháng cho các đối tượng bảo trợ xã hội theo quy định tại Nghị định 136/2013/NĐ-CP, (Quyết định 155/QĐ-STC ngày 13/4/2020 của Sở Tài chính tỉnh HG)</t>
  </si>
  <si>
    <t>Phụ lục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</si>
</sst>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_-* #,##0.00\ _₫_-;\-* #,##0.00\ _₫_-;_-* &quot;-&quot;??\ _₫_-;_-@_-"/>
    <numFmt numFmtId="166" formatCode="_-* #,##0_-;\-* #,##0_-;_-* &quot;-&quot;??_-;_-@_-"/>
    <numFmt numFmtId="167" formatCode="_(* #,##0.0_);_(* \(#,##0.0\);_(* &quot;-&quot;??_);_(@_)"/>
    <numFmt numFmtId="168" formatCode="#,##0;\(#,##0\)"/>
    <numFmt numFmtId="169" formatCode="_-* #,##0.00_-;\-* #,##0.00_-;_-* &quot;-&quot;??_-;_-@_-"/>
    <numFmt numFmtId="170" formatCode="_-* #,##0\ _₫_-;\-* #,##0\ _₫_-;_-* &quot;-&quot;??\ _₫_-;_-@_-"/>
  </numFmts>
  <fonts count="62" x14ac:knownFonts="1">
    <font>
      <sz val="11"/>
      <color theme="1"/>
      <name val="Calibri"/>
      <family val="2"/>
      <scheme val="minor"/>
    </font>
    <font>
      <sz val="11"/>
      <color theme="1"/>
      <name val="Calibri"/>
      <family val="2"/>
      <scheme val="minor"/>
    </font>
    <font>
      <sz val="11"/>
      <name val="Times New Roman"/>
      <family val="1"/>
    </font>
    <font>
      <b/>
      <i/>
      <sz val="11"/>
      <name val="Times New Roman"/>
      <family val="1"/>
    </font>
    <font>
      <b/>
      <sz val="14"/>
      <name val="Times New Roman"/>
      <family val="1"/>
    </font>
    <font>
      <sz val="14"/>
      <name val="Times New Roman"/>
      <family val="1"/>
    </font>
    <font>
      <i/>
      <sz val="14"/>
      <name val="Times New Roman"/>
      <family val="1"/>
    </font>
    <font>
      <i/>
      <sz val="11"/>
      <name val="Times New Roman"/>
      <family val="1"/>
    </font>
    <font>
      <b/>
      <sz val="11"/>
      <name val="Times New Roman"/>
      <family val="1"/>
    </font>
    <font>
      <sz val="10"/>
      <name val="Arial"/>
      <family val="2"/>
    </font>
    <font>
      <sz val="12"/>
      <name val="Times New Roman"/>
      <family val="1"/>
    </font>
    <font>
      <sz val="11"/>
      <color theme="1"/>
      <name val="Calibri"/>
      <family val="2"/>
      <charset val="163"/>
      <scheme val="minor"/>
    </font>
    <font>
      <sz val="11"/>
      <color indexed="8"/>
      <name val="Calibri"/>
      <family val="2"/>
    </font>
    <font>
      <sz val="14"/>
      <name val=".VnTime"/>
      <family val="2"/>
    </font>
    <font>
      <b/>
      <sz val="12"/>
      <color rgb="FFFF0000"/>
      <name val="Times New Roman"/>
      <family val="1"/>
    </font>
    <font>
      <b/>
      <i/>
      <sz val="12"/>
      <color rgb="FFFF0000"/>
      <name val="Times New Roman"/>
      <family val="1"/>
    </font>
    <font>
      <sz val="11"/>
      <color rgb="FF0000CC"/>
      <name val="Times New Roman"/>
      <family val="1"/>
    </font>
    <font>
      <sz val="11"/>
      <color rgb="FFFF0000"/>
      <name val="Times New Roman"/>
      <family val="1"/>
    </font>
    <font>
      <i/>
      <sz val="11"/>
      <color rgb="FFFF0000"/>
      <name val="Times New Roman"/>
      <family val="1"/>
    </font>
    <font>
      <i/>
      <sz val="11"/>
      <color rgb="FF0000CC"/>
      <name val="Times New Roman"/>
      <family val="1"/>
    </font>
    <font>
      <sz val="13"/>
      <name val=".VnTime"/>
      <family val="2"/>
    </font>
    <font>
      <sz val="12"/>
      <color rgb="FFFF0000"/>
      <name val="Times New Roman"/>
      <family val="1"/>
    </font>
    <font>
      <sz val="11"/>
      <color theme="1"/>
      <name val="Times New Roman"/>
      <family val="1"/>
    </font>
    <font>
      <sz val="12"/>
      <color theme="1"/>
      <name val="Times New Roman"/>
      <family val="1"/>
    </font>
    <font>
      <i/>
      <sz val="11"/>
      <color theme="1"/>
      <name val="Times New Roman"/>
      <family val="1"/>
    </font>
    <font>
      <b/>
      <sz val="11"/>
      <color rgb="FF0000FF"/>
      <name val="Times New Roman"/>
      <family val="1"/>
    </font>
    <font>
      <i/>
      <sz val="12"/>
      <color theme="1"/>
      <name val="Times New Roman"/>
      <family val="1"/>
    </font>
    <font>
      <sz val="11"/>
      <color indexed="10"/>
      <name val="Times New Roman"/>
      <family val="1"/>
    </font>
    <font>
      <b/>
      <sz val="12"/>
      <color rgb="FF0000FF"/>
      <name val="Times New Roman"/>
      <family val="1"/>
    </font>
    <font>
      <b/>
      <sz val="11"/>
      <color rgb="FFFF0000"/>
      <name val="Times New Roman"/>
      <family val="1"/>
    </font>
    <font>
      <b/>
      <u/>
      <sz val="11"/>
      <color theme="1"/>
      <name val="Times New Roman"/>
      <family val="1"/>
    </font>
    <font>
      <sz val="11"/>
      <name val="Calibri"/>
      <family val="2"/>
      <scheme val="minor"/>
    </font>
    <font>
      <sz val="10"/>
      <name val="Times New Roman"/>
      <family val="1"/>
    </font>
    <font>
      <b/>
      <sz val="10"/>
      <name val="Times New Roman"/>
      <family val="1"/>
    </font>
    <font>
      <i/>
      <sz val="10"/>
      <name val="Times New Roman"/>
      <family val="1"/>
    </font>
    <font>
      <u/>
      <sz val="10"/>
      <color theme="10"/>
      <name val="Arial"/>
      <family val="2"/>
    </font>
    <font>
      <b/>
      <i/>
      <sz val="10"/>
      <name val="Times New Roman"/>
      <family val="1"/>
    </font>
    <font>
      <b/>
      <i/>
      <sz val="11"/>
      <name val="Calibri"/>
      <family val="2"/>
      <scheme val="minor"/>
    </font>
    <font>
      <sz val="10"/>
      <color theme="1"/>
      <name val="Times New Roman"/>
      <family val="1"/>
    </font>
    <font>
      <sz val="10"/>
      <name val="Times New Roman"/>
      <family val="1"/>
      <charset val="163"/>
    </font>
    <font>
      <b/>
      <sz val="11"/>
      <color theme="1"/>
      <name val="Times New Roman"/>
      <family val="1"/>
    </font>
    <font>
      <b/>
      <sz val="9"/>
      <name val="Times New Roman"/>
      <family val="1"/>
    </font>
    <font>
      <sz val="9"/>
      <name val="Times New Roman"/>
      <family val="1"/>
    </font>
    <font>
      <b/>
      <sz val="12"/>
      <name val="Times New Roman"/>
      <family val="1"/>
    </font>
    <font>
      <sz val="10"/>
      <color rgb="FFFF0000"/>
      <name val="Times New Roman"/>
      <family val="1"/>
    </font>
    <font>
      <b/>
      <sz val="10"/>
      <color rgb="FFFF0000"/>
      <name val="Times New Roman"/>
      <family val="1"/>
    </font>
    <font>
      <sz val="10"/>
      <color rgb="FFC00000"/>
      <name val="Times New Roman"/>
      <family val="1"/>
    </font>
    <font>
      <b/>
      <sz val="10"/>
      <color rgb="FFC00000"/>
      <name val="Times New Roman"/>
      <family val="1"/>
    </font>
    <font>
      <sz val="11"/>
      <color theme="1"/>
      <name val="Arial"/>
      <family val="2"/>
    </font>
    <font>
      <sz val="10"/>
      <color theme="1"/>
      <name val="Arial"/>
      <family val="2"/>
    </font>
    <font>
      <i/>
      <sz val="10"/>
      <color theme="1"/>
      <name val="Times New Roman"/>
      <family val="1"/>
    </font>
    <font>
      <b/>
      <sz val="10"/>
      <color theme="1"/>
      <name val="Times New Roman"/>
      <family val="1"/>
    </font>
    <font>
      <sz val="9"/>
      <color rgb="FFFF0000"/>
      <name val="Arial"/>
      <family val="2"/>
    </font>
    <font>
      <b/>
      <sz val="11"/>
      <color rgb="FFC00000"/>
      <name val="Times New Roman"/>
      <family val="1"/>
    </font>
    <font>
      <sz val="11"/>
      <color rgb="FFC00000"/>
      <name val="Times New Roman"/>
      <family val="1"/>
    </font>
    <font>
      <sz val="14"/>
      <name val="Calibri"/>
      <family val="2"/>
      <scheme val="minor"/>
    </font>
    <font>
      <b/>
      <u/>
      <sz val="14"/>
      <color theme="1"/>
      <name val="Times New Roman"/>
      <family val="1"/>
    </font>
    <font>
      <sz val="14"/>
      <color theme="1"/>
      <name val="Calibri"/>
      <family val="2"/>
      <scheme val="minor"/>
    </font>
    <font>
      <sz val="14"/>
      <color theme="1"/>
      <name val="Arial"/>
      <family val="2"/>
    </font>
    <font>
      <i/>
      <sz val="14"/>
      <color theme="1"/>
      <name val="Times New Roman"/>
      <family val="1"/>
    </font>
    <font>
      <b/>
      <sz val="14"/>
      <color theme="1"/>
      <name val="Times New Roman"/>
      <family val="1"/>
    </font>
    <font>
      <sz val="14"/>
      <color theme="1"/>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43" fontId="1" fillId="0" borderId="0" applyFont="0" applyFill="0" applyBorder="0" applyAlignment="0" applyProtection="0"/>
    <xf numFmtId="43" fontId="9" fillId="0" borderId="0" applyFont="0" applyFill="0" applyBorder="0" applyAlignment="0" applyProtection="0"/>
    <xf numFmtId="0" fontId="11" fillId="0" borderId="0"/>
    <xf numFmtId="165" fontId="12" fillId="0" borderId="0" applyFont="0" applyFill="0" applyBorder="0" applyAlignment="0" applyProtection="0"/>
    <xf numFmtId="0" fontId="13" fillId="0" borderId="0"/>
    <xf numFmtId="0" fontId="9" fillId="0" borderId="0"/>
    <xf numFmtId="0" fontId="20" fillId="0" borderId="0"/>
    <xf numFmtId="0" fontId="9" fillId="0" borderId="0"/>
    <xf numFmtId="0" fontId="1" fillId="0" borderId="0"/>
    <xf numFmtId="0" fontId="35" fillId="0" borderId="0" applyNumberFormat="0" applyFill="0" applyBorder="0" applyAlignment="0" applyProtection="0">
      <alignment vertical="top"/>
      <protection locked="0"/>
    </xf>
    <xf numFmtId="43" fontId="1" fillId="0" borderId="0" applyFont="0" applyFill="0" applyBorder="0" applyAlignment="0" applyProtection="0"/>
    <xf numFmtId="0" fontId="9" fillId="0" borderId="0"/>
    <xf numFmtId="9" fontId="9" fillId="0" borderId="0" applyFont="0" applyFill="0" applyBorder="0" applyAlignment="0" applyProtection="0"/>
    <xf numFmtId="169" fontId="9" fillId="0" borderId="0" applyFont="0" applyFill="0" applyBorder="0" applyAlignment="0" applyProtection="0"/>
    <xf numFmtId="0" fontId="9" fillId="0" borderId="0"/>
    <xf numFmtId="9" fontId="1" fillId="0" borderId="0" applyFont="0" applyFill="0" applyBorder="0" applyAlignment="0" applyProtection="0"/>
  </cellStyleXfs>
  <cellXfs count="366">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164" fontId="2" fillId="0" borderId="0" xfId="1" applyNumberFormat="1" applyFont="1" applyAlignment="1">
      <alignment vertical="center"/>
    </xf>
    <xf numFmtId="0" fontId="2"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49" fontId="3" fillId="0" borderId="0" xfId="0" applyNumberFormat="1" applyFont="1" applyAlignment="1">
      <alignment horizontal="center" vertical="center"/>
    </xf>
    <xf numFmtId="49" fontId="7" fillId="0" borderId="4" xfId="0" applyNumberFormat="1" applyFont="1" applyBorder="1" applyAlignment="1">
      <alignment horizontal="center" vertical="center" wrapText="1"/>
    </xf>
    <xf numFmtId="164" fontId="7" fillId="0" borderId="4" xfId="1" applyNumberFormat="1" applyFont="1" applyBorder="1" applyAlignment="1">
      <alignment horizontal="center" vertical="center" wrapText="1"/>
    </xf>
    <xf numFmtId="49" fontId="8" fillId="0" borderId="0" xfId="0" applyNumberFormat="1" applyFont="1" applyAlignment="1">
      <alignment horizontal="center" vertical="center"/>
    </xf>
    <xf numFmtId="0" fontId="8" fillId="0" borderId="0" xfId="0" applyFont="1" applyAlignment="1">
      <alignment vertical="center"/>
    </xf>
    <xf numFmtId="0" fontId="7" fillId="0" borderId="1" xfId="0" applyFont="1" applyBorder="1" applyAlignment="1">
      <alignment horizontal="right" vertical="center"/>
    </xf>
    <xf numFmtId="49" fontId="3" fillId="0" borderId="5"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164" fontId="8" fillId="0" borderId="5" xfId="1" applyNumberFormat="1" applyFont="1" applyBorder="1" applyAlignment="1">
      <alignment vertical="center"/>
    </xf>
    <xf numFmtId="49" fontId="3" fillId="0" borderId="5" xfId="0" applyNumberFormat="1" applyFont="1" applyBorder="1" applyAlignment="1">
      <alignment horizontal="center" vertical="center"/>
    </xf>
    <xf numFmtId="164" fontId="8" fillId="0" borderId="6" xfId="1" applyNumberFormat="1" applyFont="1" applyBorder="1" applyAlignment="1">
      <alignment vertical="center"/>
    </xf>
    <xf numFmtId="0" fontId="8" fillId="0" borderId="6" xfId="0" applyFont="1" applyBorder="1" applyAlignment="1">
      <alignment horizontal="justify" vertical="center" wrapText="1"/>
    </xf>
    <xf numFmtId="0" fontId="8" fillId="0" borderId="6" xfId="0" applyFont="1" applyBorder="1" applyAlignment="1">
      <alignment horizontal="center" vertical="center"/>
    </xf>
    <xf numFmtId="0" fontId="8" fillId="0" borderId="6" xfId="0" applyFont="1" applyBorder="1" applyAlignment="1">
      <alignment vertical="center"/>
    </xf>
    <xf numFmtId="164" fontId="2" fillId="0" borderId="6" xfId="1" applyNumberFormat="1" applyFont="1" applyBorder="1" applyAlignment="1">
      <alignment vertical="center"/>
    </xf>
    <xf numFmtId="0" fontId="2" fillId="0" borderId="6" xfId="0" applyFont="1" applyBorder="1" applyAlignment="1">
      <alignment vertical="center"/>
    </xf>
    <xf numFmtId="164" fontId="7" fillId="0" borderId="4" xfId="1" quotePrefix="1" applyNumberFormat="1" applyFont="1" applyBorder="1" applyAlignment="1">
      <alignment horizontal="center" vertical="center" wrapText="1"/>
    </xf>
    <xf numFmtId="0" fontId="16" fillId="0" borderId="6" xfId="6" applyFont="1" applyBorder="1" applyAlignment="1">
      <alignment horizontal="center" vertical="center"/>
    </xf>
    <xf numFmtId="0" fontId="16" fillId="0" borderId="6" xfId="6" applyFont="1" applyBorder="1" applyAlignment="1">
      <alignment horizontal="justify" vertical="center" wrapText="1"/>
    </xf>
    <xf numFmtId="164" fontId="16" fillId="0" borderId="6" xfId="6" applyNumberFormat="1" applyFont="1" applyBorder="1" applyAlignment="1">
      <alignment vertical="center"/>
    </xf>
    <xf numFmtId="164" fontId="17" fillId="0" borderId="6" xfId="1" applyNumberFormat="1" applyFont="1" applyBorder="1" applyAlignment="1">
      <alignment vertical="center"/>
    </xf>
    <xf numFmtId="0" fontId="16" fillId="0" borderId="5" xfId="6" applyFont="1" applyBorder="1" applyAlignment="1">
      <alignment horizontal="center" vertical="center" wrapText="1"/>
    </xf>
    <xf numFmtId="0" fontId="16" fillId="0" borderId="5" xfId="6" applyFont="1" applyBorder="1" applyAlignment="1">
      <alignment horizontal="left" vertical="center" wrapText="1"/>
    </xf>
    <xf numFmtId="164" fontId="16" fillId="0" borderId="5" xfId="6" applyNumberFormat="1" applyFont="1" applyBorder="1" applyAlignment="1">
      <alignment horizontal="left" vertical="center" wrapText="1"/>
    </xf>
    <xf numFmtId="0" fontId="17" fillId="0" borderId="6" xfId="6" applyFont="1" applyBorder="1" applyAlignment="1">
      <alignment horizontal="center" vertical="center"/>
    </xf>
    <xf numFmtId="164" fontId="17" fillId="0" borderId="6" xfId="6" applyNumberFormat="1" applyFont="1" applyBorder="1" applyAlignment="1">
      <alignment vertical="center"/>
    </xf>
    <xf numFmtId="0" fontId="17" fillId="0" borderId="6" xfId="6" applyFont="1" applyBorder="1" applyAlignment="1">
      <alignment horizontal="justify" vertical="center" wrapText="1"/>
    </xf>
    <xf numFmtId="0" fontId="7" fillId="0" borderId="6" xfId="6" applyFont="1" applyBorder="1" applyAlignment="1">
      <alignment horizontal="center" vertical="center"/>
    </xf>
    <xf numFmtId="0" fontId="7" fillId="0" borderId="6" xfId="6" applyFont="1" applyBorder="1" applyAlignment="1">
      <alignment horizontal="justify" vertical="center" wrapText="1"/>
    </xf>
    <xf numFmtId="164" fontId="7" fillId="0" borderId="6" xfId="6" applyNumberFormat="1" applyFont="1" applyBorder="1" applyAlignment="1">
      <alignment vertical="center"/>
    </xf>
    <xf numFmtId="164" fontId="7" fillId="0" borderId="6" xfId="1" applyNumberFormat="1" applyFont="1" applyBorder="1" applyAlignment="1">
      <alignment vertical="center"/>
    </xf>
    <xf numFmtId="0" fontId="7" fillId="0" borderId="6" xfId="0" applyFont="1" applyBorder="1" applyAlignment="1">
      <alignment vertical="center"/>
    </xf>
    <xf numFmtId="0" fontId="7" fillId="0" borderId="0" xfId="0" applyFont="1" applyAlignment="1">
      <alignment vertical="center"/>
    </xf>
    <xf numFmtId="0" fontId="7" fillId="0" borderId="6" xfId="7" applyFont="1" applyBorder="1" applyAlignment="1">
      <alignment horizontal="justify" vertical="center" wrapText="1"/>
    </xf>
    <xf numFmtId="0" fontId="7" fillId="0" borderId="7" xfId="6" applyFont="1" applyBorder="1" applyAlignment="1">
      <alignment horizontal="center" vertical="center"/>
    </xf>
    <xf numFmtId="0" fontId="7" fillId="0" borderId="7" xfId="6" applyFont="1" applyBorder="1" applyAlignment="1">
      <alignment horizontal="justify" vertical="center" wrapText="1"/>
    </xf>
    <xf numFmtId="164" fontId="7" fillId="0" borderId="7" xfId="6" applyNumberFormat="1" applyFont="1" applyBorder="1" applyAlignment="1">
      <alignment vertical="center"/>
    </xf>
    <xf numFmtId="0" fontId="7" fillId="0" borderId="7" xfId="0" applyFont="1" applyBorder="1" applyAlignment="1">
      <alignment horizontal="center" vertical="center"/>
    </xf>
    <xf numFmtId="0" fontId="7" fillId="0" borderId="7" xfId="0" applyFont="1" applyBorder="1" applyAlignment="1">
      <alignment horizontal="justify" vertical="center" wrapText="1"/>
    </xf>
    <xf numFmtId="164" fontId="7" fillId="0" borderId="7" xfId="1" applyNumberFormat="1" applyFont="1" applyBorder="1" applyAlignment="1">
      <alignment vertical="center"/>
    </xf>
    <xf numFmtId="0" fontId="7" fillId="0" borderId="7" xfId="0" applyFont="1" applyBorder="1" applyAlignment="1">
      <alignment vertical="center"/>
    </xf>
    <xf numFmtId="0" fontId="23" fillId="0" borderId="6" xfId="0" applyFont="1" applyBorder="1" applyAlignment="1">
      <alignment horizontal="center" vertical="center"/>
    </xf>
    <xf numFmtId="0" fontId="23" fillId="0" borderId="6" xfId="0" applyFont="1" applyBorder="1" applyAlignment="1">
      <alignment vertical="center" wrapText="1"/>
    </xf>
    <xf numFmtId="49" fontId="25" fillId="0" borderId="6" xfId="0" applyNumberFormat="1" applyFont="1" applyBorder="1" applyAlignment="1">
      <alignment horizontal="center" vertical="center" wrapText="1"/>
    </xf>
    <xf numFmtId="49" fontId="25" fillId="0" borderId="6" xfId="0" applyNumberFormat="1" applyFont="1" applyBorder="1" applyAlignment="1">
      <alignment horizontal="justify" vertical="center" wrapText="1"/>
    </xf>
    <xf numFmtId="164" fontId="25" fillId="0" borderId="6" xfId="1" applyNumberFormat="1" applyFont="1" applyBorder="1" applyAlignment="1">
      <alignment vertical="center"/>
    </xf>
    <xf numFmtId="0" fontId="25" fillId="0" borderId="0" xfId="0" applyFont="1" applyAlignment="1">
      <alignment vertical="center"/>
    </xf>
    <xf numFmtId="49" fontId="25" fillId="0" borderId="6" xfId="0" applyNumberFormat="1" applyFont="1" applyBorder="1" applyAlignment="1">
      <alignment horizontal="center" vertical="center"/>
    </xf>
    <xf numFmtId="0" fontId="26" fillId="0" borderId="6" xfId="0" applyFont="1" applyBorder="1" applyAlignment="1">
      <alignment horizontal="center" vertical="center"/>
    </xf>
    <xf numFmtId="164" fontId="7" fillId="0" borderId="6" xfId="1" applyNumberFormat="1" applyFont="1" applyFill="1" applyBorder="1" applyAlignment="1">
      <alignment vertical="center"/>
    </xf>
    <xf numFmtId="0" fontId="22" fillId="0" borderId="6" xfId="0" applyFont="1" applyBorder="1" applyAlignment="1">
      <alignment horizontal="center" vertical="center"/>
    </xf>
    <xf numFmtId="0" fontId="22" fillId="0" borderId="6" xfId="0" applyFont="1" applyBorder="1" applyAlignment="1">
      <alignment horizontal="justify" vertical="center" wrapText="1"/>
    </xf>
    <xf numFmtId="0" fontId="24" fillId="0" borderId="6" xfId="0" applyFont="1" applyBorder="1" applyAlignment="1">
      <alignment horizontal="center" vertical="center"/>
    </xf>
    <xf numFmtId="164" fontId="7" fillId="0" borderId="6" xfId="0" applyNumberFormat="1" applyFont="1" applyBorder="1" applyAlignment="1">
      <alignment vertical="center"/>
    </xf>
    <xf numFmtId="164" fontId="8" fillId="0" borderId="4" xfId="1" applyNumberFormat="1" applyFont="1" applyBorder="1" applyAlignment="1">
      <alignment horizontal="center" vertical="center" wrapText="1"/>
    </xf>
    <xf numFmtId="164" fontId="5" fillId="0" borderId="0" xfId="1" applyNumberFormat="1" applyFont="1" applyAlignment="1">
      <alignment vertical="center"/>
    </xf>
    <xf numFmtId="164" fontId="7" fillId="0" borderId="0" xfId="1" applyNumberFormat="1" applyFont="1" applyAlignment="1">
      <alignment horizontal="center" vertical="center"/>
    </xf>
    <xf numFmtId="164" fontId="3" fillId="0" borderId="0" xfId="1" applyNumberFormat="1" applyFont="1" applyAlignment="1">
      <alignment horizontal="center" vertical="center"/>
    </xf>
    <xf numFmtId="164" fontId="8" fillId="0" borderId="0" xfId="1" applyNumberFormat="1" applyFont="1" applyAlignment="1">
      <alignment horizontal="center" vertical="center"/>
    </xf>
    <xf numFmtId="164" fontId="7" fillId="0" borderId="0" xfId="1" applyNumberFormat="1" applyFont="1" applyFill="1" applyAlignment="1">
      <alignment vertical="center"/>
    </xf>
    <xf numFmtId="164" fontId="25" fillId="0" borderId="5" xfId="1" applyNumberFormat="1" applyFont="1" applyFill="1" applyBorder="1" applyAlignment="1">
      <alignment vertical="center"/>
    </xf>
    <xf numFmtId="164" fontId="25" fillId="0" borderId="0" xfId="1" applyNumberFormat="1" applyFont="1" applyFill="1" applyAlignment="1">
      <alignment horizontal="center" vertical="center"/>
    </xf>
    <xf numFmtId="49" fontId="25" fillId="0" borderId="0" xfId="0" applyNumberFormat="1" applyFont="1" applyAlignment="1">
      <alignment horizontal="center" vertical="center"/>
    </xf>
    <xf numFmtId="0" fontId="14" fillId="0" borderId="6" xfId="0" applyFont="1" applyBorder="1" applyAlignment="1">
      <alignment horizontal="center" vertical="center"/>
    </xf>
    <xf numFmtId="164" fontId="29" fillId="0" borderId="6" xfId="1" applyNumberFormat="1" applyFont="1" applyFill="1" applyBorder="1" applyAlignment="1">
      <alignment vertical="center"/>
    </xf>
    <xf numFmtId="0" fontId="29" fillId="0" borderId="6" xfId="0" applyFont="1" applyBorder="1" applyAlignment="1">
      <alignment vertical="center"/>
    </xf>
    <xf numFmtId="164" fontId="29" fillId="0" borderId="0" xfId="1" applyNumberFormat="1" applyFont="1" applyFill="1" applyAlignment="1">
      <alignment vertical="center"/>
    </xf>
    <xf numFmtId="0" fontId="29" fillId="0" borderId="0" xfId="0" applyFont="1" applyAlignment="1">
      <alignment vertical="center"/>
    </xf>
    <xf numFmtId="164" fontId="29" fillId="0" borderId="6" xfId="6" applyNumberFormat="1" applyFont="1" applyBorder="1" applyAlignment="1">
      <alignment vertical="center"/>
    </xf>
    <xf numFmtId="0" fontId="28" fillId="0" borderId="5" xfId="0" applyFont="1" applyBorder="1" applyAlignment="1">
      <alignment horizontal="center" vertical="center"/>
    </xf>
    <xf numFmtId="164" fontId="7" fillId="0" borderId="6" xfId="6" applyNumberFormat="1" applyFont="1" applyBorder="1" applyAlignment="1">
      <alignment horizontal="left" vertical="center" wrapText="1"/>
    </xf>
    <xf numFmtId="0" fontId="26" fillId="0" borderId="7" xfId="0" applyFont="1" applyBorder="1" applyAlignment="1">
      <alignment horizontal="center" vertical="center"/>
    </xf>
    <xf numFmtId="164" fontId="7" fillId="0" borderId="7" xfId="1" applyNumberFormat="1" applyFont="1" applyFill="1" applyBorder="1" applyAlignment="1">
      <alignment vertical="center"/>
    </xf>
    <xf numFmtId="0" fontId="14" fillId="0" borderId="6" xfId="0" applyFont="1" applyBorder="1" applyAlignment="1">
      <alignment horizontal="justify" vertical="center"/>
    </xf>
    <xf numFmtId="0" fontId="23" fillId="0" borderId="6" xfId="0" applyFont="1" applyBorder="1" applyAlignment="1">
      <alignment horizontal="justify" vertical="center" wrapText="1"/>
    </xf>
    <xf numFmtId="0" fontId="26" fillId="0" borderId="6" xfId="0" applyFont="1" applyBorder="1" applyAlignment="1">
      <alignment horizontal="justify" vertical="center"/>
    </xf>
    <xf numFmtId="0" fontId="26" fillId="0" borderId="6" xfId="0" applyFont="1" applyBorder="1" applyAlignment="1">
      <alignment horizontal="justify" vertical="center" wrapText="1"/>
    </xf>
    <xf numFmtId="0" fontId="24" fillId="0" borderId="6" xfId="0" applyFont="1" applyBorder="1" applyAlignment="1">
      <alignment horizontal="justify" vertical="center" wrapText="1"/>
    </xf>
    <xf numFmtId="0" fontId="26" fillId="0" borderId="7" xfId="0" applyFont="1" applyBorder="1" applyAlignment="1">
      <alignment horizontal="justify" vertical="center" wrapText="1"/>
    </xf>
    <xf numFmtId="0" fontId="7" fillId="0" borderId="6" xfId="0" quotePrefix="1" applyFont="1" applyBorder="1" applyAlignment="1">
      <alignment vertical="center" wrapText="1"/>
    </xf>
    <xf numFmtId="0" fontId="7" fillId="0" borderId="6" xfId="0" applyFont="1" applyBorder="1" applyAlignment="1">
      <alignment vertical="center" wrapText="1"/>
    </xf>
    <xf numFmtId="164" fontId="29" fillId="0" borderId="0" xfId="1" applyNumberFormat="1" applyFont="1" applyAlignment="1">
      <alignment vertical="center"/>
    </xf>
    <xf numFmtId="164" fontId="7" fillId="0" borderId="0" xfId="1" applyNumberFormat="1" applyFont="1" applyAlignment="1">
      <alignment vertical="center"/>
    </xf>
    <xf numFmtId="0" fontId="2" fillId="3" borderId="0" xfId="8" applyFont="1" applyFill="1"/>
    <xf numFmtId="0" fontId="30" fillId="0" borderId="0" xfId="9" applyFont="1" applyAlignment="1">
      <alignment vertical="top"/>
    </xf>
    <xf numFmtId="3" fontId="8" fillId="3" borderId="0" xfId="8" applyNumberFormat="1" applyFont="1" applyFill="1" applyAlignment="1">
      <alignment wrapText="1"/>
    </xf>
    <xf numFmtId="3" fontId="7" fillId="3" borderId="0" xfId="8" applyNumberFormat="1" applyFont="1" applyFill="1" applyAlignment="1">
      <alignment wrapText="1"/>
    </xf>
    <xf numFmtId="0" fontId="31" fillId="3" borderId="0" xfId="9" applyFont="1" applyFill="1"/>
    <xf numFmtId="0" fontId="32" fillId="3" borderId="0" xfId="8" applyFont="1" applyFill="1"/>
    <xf numFmtId="0" fontId="33" fillId="3" borderId="0" xfId="8" applyFont="1" applyFill="1"/>
    <xf numFmtId="3" fontId="33" fillId="3" borderId="0" xfId="8" applyNumberFormat="1" applyFont="1" applyFill="1" applyAlignment="1">
      <alignment wrapText="1"/>
    </xf>
    <xf numFmtId="3" fontId="33" fillId="3" borderId="0" xfId="8" applyNumberFormat="1" applyFont="1" applyFill="1" applyAlignment="1">
      <alignment horizontal="center" vertical="center" wrapText="1"/>
    </xf>
    <xf numFmtId="3" fontId="32" fillId="3" borderId="0" xfId="8" applyNumberFormat="1" applyFont="1" applyFill="1" applyAlignment="1">
      <alignment wrapText="1"/>
    </xf>
    <xf numFmtId="0" fontId="33" fillId="3" borderId="0" xfId="8" applyFont="1" applyFill="1" applyAlignment="1">
      <alignment horizontal="left"/>
    </xf>
    <xf numFmtId="0" fontId="32" fillId="3" borderId="0" xfId="8" applyFont="1" applyFill="1" applyAlignment="1">
      <alignment wrapText="1"/>
    </xf>
    <xf numFmtId="3" fontId="32" fillId="3" borderId="0" xfId="8" applyNumberFormat="1" applyFont="1" applyFill="1" applyAlignment="1">
      <alignment horizontal="center"/>
    </xf>
    <xf numFmtId="3" fontId="33" fillId="3" borderId="0" xfId="8" applyNumberFormat="1" applyFont="1" applyFill="1" applyAlignment="1">
      <alignment horizontal="center"/>
    </xf>
    <xf numFmtId="3" fontId="34" fillId="3" borderId="0" xfId="8" applyNumberFormat="1" applyFont="1" applyFill="1"/>
    <xf numFmtId="0" fontId="32" fillId="3" borderId="0" xfId="8" applyFont="1" applyFill="1" applyAlignment="1">
      <alignment horizontal="center"/>
    </xf>
    <xf numFmtId="3" fontId="33" fillId="3" borderId="4" xfId="8" applyNumberFormat="1" applyFont="1" applyFill="1" applyBorder="1" applyAlignment="1">
      <alignment horizontal="center" vertical="center"/>
    </xf>
    <xf numFmtId="3" fontId="33" fillId="3" borderId="4" xfId="8" applyNumberFormat="1" applyFont="1" applyFill="1" applyBorder="1" applyAlignment="1">
      <alignment horizontal="center" vertical="center" wrapText="1"/>
    </xf>
    <xf numFmtId="0" fontId="33" fillId="4" borderId="0" xfId="8" applyFont="1" applyFill="1"/>
    <xf numFmtId="0" fontId="33" fillId="4" borderId="0" xfId="8" applyFont="1" applyFill="1" applyAlignment="1">
      <alignment horizontal="left"/>
    </xf>
    <xf numFmtId="0" fontId="33" fillId="4" borderId="5" xfId="9" applyFont="1" applyFill="1" applyBorder="1" applyAlignment="1">
      <alignment wrapText="1"/>
    </xf>
    <xf numFmtId="3" fontId="32" fillId="4" borderId="5" xfId="8" applyNumberFormat="1" applyFont="1" applyFill="1" applyBorder="1"/>
    <xf numFmtId="3" fontId="33" fillId="4" borderId="5" xfId="8" applyNumberFormat="1" applyFont="1" applyFill="1" applyBorder="1"/>
    <xf numFmtId="0" fontId="33" fillId="4" borderId="6" xfId="8" applyFont="1" applyFill="1" applyBorder="1"/>
    <xf numFmtId="0" fontId="31" fillId="4" borderId="0" xfId="9" applyFont="1" applyFill="1"/>
    <xf numFmtId="0" fontId="33" fillId="3" borderId="6" xfId="8" applyFont="1" applyFill="1" applyBorder="1" applyAlignment="1">
      <alignment horizontal="left" wrapText="1"/>
    </xf>
    <xf numFmtId="3" fontId="32" fillId="3" borderId="6" xfId="8" applyNumberFormat="1" applyFont="1" applyFill="1" applyBorder="1"/>
    <xf numFmtId="3" fontId="33" fillId="3" borderId="6" xfId="8" applyNumberFormat="1" applyFont="1" applyFill="1" applyBorder="1"/>
    <xf numFmtId="0" fontId="32" fillId="3" borderId="0" xfId="9" applyFont="1" applyFill="1"/>
    <xf numFmtId="0" fontId="33" fillId="3" borderId="6" xfId="8" applyFont="1" applyFill="1" applyBorder="1" applyAlignment="1">
      <alignment horizontal="center" vertical="center"/>
    </xf>
    <xf numFmtId="49" fontId="33" fillId="3" borderId="6" xfId="10" applyNumberFormat="1" applyFont="1" applyFill="1" applyBorder="1" applyAlignment="1" applyProtection="1">
      <alignment vertical="center" wrapText="1"/>
    </xf>
    <xf numFmtId="3" fontId="32" fillId="3" borderId="6" xfId="8" applyNumberFormat="1" applyFont="1" applyFill="1" applyBorder="1" applyAlignment="1">
      <alignment horizontal="center" vertical="center"/>
    </xf>
    <xf numFmtId="3" fontId="33" fillId="3" borderId="6" xfId="8" applyNumberFormat="1" applyFont="1" applyFill="1" applyBorder="1" applyAlignment="1">
      <alignment horizontal="center" vertical="center"/>
    </xf>
    <xf numFmtId="0" fontId="36" fillId="4" borderId="0" xfId="8" applyFont="1" applyFill="1"/>
    <xf numFmtId="0" fontId="36" fillId="4" borderId="0" xfId="8" applyFont="1" applyFill="1" applyAlignment="1">
      <alignment horizontal="left"/>
    </xf>
    <xf numFmtId="49" fontId="36" fillId="4" borderId="6" xfId="8" applyNumberFormat="1" applyFont="1" applyFill="1" applyBorder="1" applyAlignment="1">
      <alignment horizontal="justify" vertical="center" wrapText="1"/>
    </xf>
    <xf numFmtId="3" fontId="36" fillId="4" borderId="6" xfId="8" applyNumberFormat="1" applyFont="1" applyFill="1" applyBorder="1"/>
    <xf numFmtId="166" fontId="36" fillId="4" borderId="6" xfId="8" applyNumberFormat="1" applyFont="1" applyFill="1" applyBorder="1"/>
    <xf numFmtId="0" fontId="37" fillId="4" borderId="0" xfId="9" applyFont="1" applyFill="1"/>
    <xf numFmtId="0" fontId="33" fillId="3" borderId="4" xfId="9" applyFont="1" applyFill="1" applyBorder="1" applyAlignment="1">
      <alignment horizontal="center" vertical="center" wrapText="1"/>
    </xf>
    <xf numFmtId="0" fontId="33" fillId="3" borderId="6" xfId="9" applyFont="1" applyFill="1" applyBorder="1" applyAlignment="1">
      <alignment horizontal="center" vertical="center" wrapText="1"/>
    </xf>
    <xf numFmtId="49" fontId="33" fillId="3" borderId="6" xfId="9" applyNumberFormat="1" applyFont="1" applyFill="1" applyBorder="1" applyAlignment="1">
      <alignment horizontal="left" vertical="center" wrapText="1"/>
    </xf>
    <xf numFmtId="167" fontId="32" fillId="3" borderId="6" xfId="11" applyNumberFormat="1" applyFont="1" applyFill="1" applyBorder="1" applyAlignment="1">
      <alignment horizontal="right" vertical="center" wrapText="1"/>
    </xf>
    <xf numFmtId="0" fontId="32" fillId="3" borderId="4" xfId="9" applyFont="1" applyFill="1" applyBorder="1" applyAlignment="1">
      <alignment horizontal="center" vertical="center" wrapText="1"/>
    </xf>
    <xf numFmtId="0" fontId="32" fillId="3" borderId="6" xfId="9" applyFont="1" applyFill="1" applyBorder="1" applyAlignment="1">
      <alignment horizontal="center" vertical="center" wrapText="1"/>
    </xf>
    <xf numFmtId="49" fontId="32" fillId="3" borderId="6" xfId="9" applyNumberFormat="1" applyFont="1" applyFill="1" applyBorder="1" applyAlignment="1">
      <alignment horizontal="left" vertical="center" wrapText="1"/>
    </xf>
    <xf numFmtId="0" fontId="33" fillId="3" borderId="4" xfId="9" quotePrefix="1" applyFont="1" applyFill="1" applyBorder="1" applyAlignment="1">
      <alignment horizontal="center" vertical="center" wrapText="1"/>
    </xf>
    <xf numFmtId="0" fontId="33" fillId="3" borderId="6" xfId="9" quotePrefix="1" applyFont="1" applyFill="1" applyBorder="1" applyAlignment="1">
      <alignment horizontal="center" vertical="center" wrapText="1"/>
    </xf>
    <xf numFmtId="0" fontId="33" fillId="3" borderId="6" xfId="9" quotePrefix="1" applyFont="1" applyFill="1" applyBorder="1" applyAlignment="1">
      <alignment horizontal="left" vertical="center" wrapText="1" readingOrder="1"/>
    </xf>
    <xf numFmtId="49" fontId="32" fillId="3" borderId="6" xfId="9" applyNumberFormat="1" applyFont="1" applyFill="1" applyBorder="1" applyAlignment="1">
      <alignment horizontal="left" wrapText="1"/>
    </xf>
    <xf numFmtId="0" fontId="33" fillId="3" borderId="6" xfId="9" applyFont="1" applyFill="1" applyBorder="1" applyAlignment="1">
      <alignment horizontal="left" vertical="center" wrapText="1"/>
    </xf>
    <xf numFmtId="0" fontId="32" fillId="3" borderId="4" xfId="9" quotePrefix="1" applyFont="1" applyFill="1" applyBorder="1" applyAlignment="1">
      <alignment horizontal="center" vertical="center" wrapText="1"/>
    </xf>
    <xf numFmtId="0" fontId="32" fillId="3" borderId="6" xfId="9" quotePrefix="1" applyFont="1" applyFill="1" applyBorder="1" applyAlignment="1">
      <alignment horizontal="center" vertical="center" wrapText="1"/>
    </xf>
    <xf numFmtId="0" fontId="36" fillId="3" borderId="4" xfId="9" applyFont="1" applyFill="1" applyBorder="1" applyAlignment="1">
      <alignment horizontal="center" vertical="center" wrapText="1"/>
    </xf>
    <xf numFmtId="0" fontId="36" fillId="3" borderId="6" xfId="9" applyFont="1" applyFill="1" applyBorder="1" applyAlignment="1">
      <alignment horizontal="center" vertical="center" wrapText="1"/>
    </xf>
    <xf numFmtId="0" fontId="36" fillId="3" borderId="6" xfId="9" applyFont="1" applyFill="1" applyBorder="1" applyAlignment="1">
      <alignment horizontal="left" vertical="center" wrapText="1" readingOrder="1"/>
    </xf>
    <xf numFmtId="0" fontId="32" fillId="3" borderId="6" xfId="9" applyFont="1" applyFill="1" applyBorder="1" applyAlignment="1">
      <alignment horizontal="left" vertical="center" wrapText="1"/>
    </xf>
    <xf numFmtId="3" fontId="33" fillId="3" borderId="6" xfId="9" applyNumberFormat="1" applyFont="1" applyFill="1" applyBorder="1" applyAlignment="1">
      <alignment horizontal="left" vertical="center" wrapText="1"/>
    </xf>
    <xf numFmtId="167" fontId="33" fillId="3" borderId="6" xfId="11" applyNumberFormat="1" applyFont="1" applyFill="1" applyBorder="1" applyAlignment="1">
      <alignment horizontal="right" vertical="center" wrapText="1"/>
    </xf>
    <xf numFmtId="0" fontId="32" fillId="3" borderId="6" xfId="9" applyFont="1" applyFill="1" applyBorder="1" applyAlignment="1">
      <alignment horizontal="left" vertical="center" wrapText="1" readingOrder="1"/>
    </xf>
    <xf numFmtId="0" fontId="33" fillId="3" borderId="0" xfId="8" applyFont="1" applyFill="1" applyAlignment="1">
      <alignment horizontal="center"/>
    </xf>
    <xf numFmtId="0" fontId="33" fillId="3" borderId="6" xfId="10" applyFont="1" applyFill="1" applyBorder="1" applyAlignment="1" applyProtection="1">
      <alignment vertical="center" wrapText="1"/>
    </xf>
    <xf numFmtId="0" fontId="32" fillId="3" borderId="0" xfId="8" applyFont="1" applyFill="1" applyAlignment="1">
      <alignment horizontal="center" vertical="center"/>
    </xf>
    <xf numFmtId="0" fontId="33" fillId="3" borderId="0" xfId="8" applyFont="1" applyFill="1" applyAlignment="1">
      <alignment horizontal="left" vertical="center"/>
    </xf>
    <xf numFmtId="0" fontId="33" fillId="3" borderId="6" xfId="9" applyFont="1" applyFill="1" applyBorder="1" applyAlignment="1">
      <alignment horizontal="center" vertical="center"/>
    </xf>
    <xf numFmtId="49" fontId="33" fillId="3" borderId="6" xfId="9" applyNumberFormat="1" applyFont="1" applyFill="1" applyBorder="1" applyAlignment="1">
      <alignment horizontal="justify" vertical="center" wrapText="1"/>
    </xf>
    <xf numFmtId="3" fontId="32" fillId="3" borderId="6" xfId="9" applyNumberFormat="1" applyFont="1" applyFill="1" applyBorder="1"/>
    <xf numFmtId="3" fontId="32" fillId="3" borderId="6" xfId="9" applyNumberFormat="1" applyFont="1" applyFill="1" applyBorder="1" applyAlignment="1">
      <alignment vertical="center"/>
    </xf>
    <xf numFmtId="0" fontId="32" fillId="3" borderId="6" xfId="9" applyFont="1" applyFill="1" applyBorder="1" applyAlignment="1">
      <alignment horizontal="center" vertical="center"/>
    </xf>
    <xf numFmtId="49" fontId="32" fillId="3" borderId="6" xfId="9" applyNumberFormat="1" applyFont="1" applyFill="1" applyBorder="1" applyAlignment="1">
      <alignment horizontal="justify" vertical="center" wrapText="1"/>
    </xf>
    <xf numFmtId="168" fontId="32" fillId="3" borderId="6" xfId="9" applyNumberFormat="1" applyFont="1" applyFill="1" applyBorder="1" applyAlignment="1">
      <alignment horizontal="right" vertical="center" readingOrder="1"/>
    </xf>
    <xf numFmtId="10" fontId="32" fillId="3" borderId="6" xfId="9" applyNumberFormat="1" applyFont="1" applyFill="1" applyBorder="1" applyAlignment="1">
      <alignment horizontal="right" vertical="center" readingOrder="1"/>
    </xf>
    <xf numFmtId="10" fontId="32" fillId="3" borderId="6" xfId="9" applyNumberFormat="1" applyFont="1" applyFill="1" applyBorder="1" applyAlignment="1">
      <alignment vertical="center" readingOrder="1"/>
    </xf>
    <xf numFmtId="0" fontId="33" fillId="3" borderId="6" xfId="9" applyFont="1" applyFill="1" applyBorder="1" applyAlignment="1">
      <alignment horizontal="center" vertical="center" readingOrder="1"/>
    </xf>
    <xf numFmtId="0" fontId="33" fillId="3" borderId="6" xfId="9" applyFont="1" applyFill="1" applyBorder="1" applyAlignment="1">
      <alignment vertical="center" wrapText="1" readingOrder="1"/>
    </xf>
    <xf numFmtId="0" fontId="32" fillId="3" borderId="6" xfId="9" applyFont="1" applyFill="1" applyBorder="1" applyAlignment="1">
      <alignment vertical="center" readingOrder="1"/>
    </xf>
    <xf numFmtId="0" fontId="33" fillId="3" borderId="6" xfId="9" applyFont="1" applyFill="1" applyBorder="1" applyAlignment="1">
      <alignment vertical="center" readingOrder="1"/>
    </xf>
    <xf numFmtId="0" fontId="32" fillId="3" borderId="6" xfId="9" quotePrefix="1" applyFont="1" applyFill="1" applyBorder="1" applyAlignment="1">
      <alignment horizontal="center" vertical="center" readingOrder="1"/>
    </xf>
    <xf numFmtId="168" fontId="32" fillId="3" borderId="6" xfId="9" applyNumberFormat="1" applyFont="1" applyFill="1" applyBorder="1" applyAlignment="1">
      <alignment vertical="center" readingOrder="1"/>
    </xf>
    <xf numFmtId="10" fontId="33" fillId="3" borderId="6" xfId="9" applyNumberFormat="1" applyFont="1" applyFill="1" applyBorder="1" applyAlignment="1">
      <alignment vertical="center" readingOrder="1"/>
    </xf>
    <xf numFmtId="0" fontId="36" fillId="3" borderId="6" xfId="9" applyFont="1" applyFill="1" applyBorder="1" applyAlignment="1">
      <alignment horizontal="center" vertical="center" readingOrder="1"/>
    </xf>
    <xf numFmtId="0" fontId="36" fillId="3" borderId="6" xfId="9" applyFont="1" applyFill="1" applyBorder="1" applyAlignment="1">
      <alignment vertical="center" wrapText="1" readingOrder="1"/>
    </xf>
    <xf numFmtId="0" fontId="34" fillId="3" borderId="6" xfId="9" applyFont="1" applyFill="1" applyBorder="1" applyAlignment="1">
      <alignment vertical="center" readingOrder="1"/>
    </xf>
    <xf numFmtId="0" fontId="36" fillId="3" borderId="6" xfId="9" applyFont="1" applyFill="1" applyBorder="1" applyAlignment="1">
      <alignment vertical="center" readingOrder="1"/>
    </xf>
    <xf numFmtId="0" fontId="33" fillId="3" borderId="6" xfId="12" applyFont="1" applyFill="1" applyBorder="1" applyAlignment="1">
      <alignment horizontal="center" vertical="center" wrapText="1" readingOrder="1"/>
    </xf>
    <xf numFmtId="0" fontId="33" fillId="3" borderId="6" xfId="12" applyFont="1" applyFill="1" applyBorder="1" applyAlignment="1">
      <alignment vertical="center" wrapText="1" readingOrder="1"/>
    </xf>
    <xf numFmtId="0" fontId="32" fillId="3" borderId="6" xfId="12" applyFont="1" applyFill="1" applyBorder="1" applyAlignment="1">
      <alignment vertical="center" readingOrder="1"/>
    </xf>
    <xf numFmtId="0" fontId="33" fillId="3" borderId="6" xfId="12" applyFont="1" applyFill="1" applyBorder="1" applyAlignment="1">
      <alignment vertical="center" readingOrder="1"/>
    </xf>
    <xf numFmtId="168" fontId="32" fillId="3" borderId="6" xfId="12" applyNumberFormat="1" applyFont="1" applyFill="1" applyBorder="1" applyAlignment="1">
      <alignment horizontal="right" vertical="center" readingOrder="1"/>
    </xf>
    <xf numFmtId="168" fontId="32" fillId="3" borderId="6" xfId="12" applyNumberFormat="1" applyFont="1" applyFill="1" applyBorder="1" applyAlignment="1">
      <alignment vertical="center" readingOrder="1"/>
    </xf>
    <xf numFmtId="0" fontId="36" fillId="3" borderId="6" xfId="12" applyFont="1" applyFill="1" applyBorder="1" applyAlignment="1">
      <alignment horizontal="center" vertical="center" readingOrder="1"/>
    </xf>
    <xf numFmtId="0" fontId="36" fillId="3" borderId="6" xfId="12" applyFont="1" applyFill="1" applyBorder="1" applyAlignment="1">
      <alignment vertical="center" wrapText="1" readingOrder="1"/>
    </xf>
    <xf numFmtId="0" fontId="34" fillId="3" borderId="6" xfId="12" applyFont="1" applyFill="1" applyBorder="1" applyAlignment="1">
      <alignment vertical="center" readingOrder="1"/>
    </xf>
    <xf numFmtId="0" fontId="36" fillId="3" borderId="6" xfId="12" applyFont="1" applyFill="1" applyBorder="1" applyAlignment="1">
      <alignment vertical="center" readingOrder="1"/>
    </xf>
    <xf numFmtId="0" fontId="32" fillId="3" borderId="6" xfId="12" applyFont="1" applyFill="1" applyBorder="1" applyAlignment="1">
      <alignment vertical="center" wrapText="1" readingOrder="1"/>
    </xf>
    <xf numFmtId="3" fontId="32" fillId="3" borderId="6" xfId="9" applyNumberFormat="1" applyFont="1" applyFill="1" applyBorder="1" applyAlignment="1">
      <alignment wrapText="1"/>
    </xf>
    <xf numFmtId="3" fontId="32" fillId="3" borderId="6" xfId="9" applyNumberFormat="1" applyFont="1" applyFill="1" applyBorder="1" applyAlignment="1">
      <alignment vertical="center" wrapText="1"/>
    </xf>
    <xf numFmtId="0" fontId="36" fillId="3" borderId="6" xfId="9" applyFont="1" applyFill="1" applyBorder="1" applyAlignment="1">
      <alignment horizontal="center" vertical="center"/>
    </xf>
    <xf numFmtId="49" fontId="36" fillId="3" borderId="6" xfId="9" applyNumberFormat="1" applyFont="1" applyFill="1" applyBorder="1" applyAlignment="1">
      <alignment horizontal="justify" vertical="center" wrapText="1"/>
    </xf>
    <xf numFmtId="3" fontId="34" fillId="3" borderId="6" xfId="9" applyNumberFormat="1" applyFont="1" applyFill="1" applyBorder="1"/>
    <xf numFmtId="3" fontId="34" fillId="3" borderId="6" xfId="9" applyNumberFormat="1" applyFont="1" applyFill="1" applyBorder="1" applyAlignment="1">
      <alignment vertical="center"/>
    </xf>
    <xf numFmtId="0" fontId="32" fillId="3" borderId="0" xfId="9" applyFont="1" applyFill="1" applyAlignment="1">
      <alignment horizontal="center"/>
    </xf>
    <xf numFmtId="49" fontId="33" fillId="3" borderId="6" xfId="9" applyNumberFormat="1" applyFont="1" applyFill="1" applyBorder="1" applyAlignment="1">
      <alignment horizontal="justify" wrapText="1"/>
    </xf>
    <xf numFmtId="49" fontId="32" fillId="3" borderId="6" xfId="9" applyNumberFormat="1" applyFont="1" applyFill="1" applyBorder="1" applyAlignment="1">
      <alignment horizontal="justify" wrapText="1"/>
    </xf>
    <xf numFmtId="49" fontId="36" fillId="3" borderId="6" xfId="9" applyNumberFormat="1" applyFont="1" applyFill="1" applyBorder="1" applyAlignment="1">
      <alignment horizontal="justify" wrapText="1"/>
    </xf>
    <xf numFmtId="0" fontId="32" fillId="3" borderId="0" xfId="9" applyFont="1" applyFill="1" applyAlignment="1">
      <alignment horizontal="center" vertical="center"/>
    </xf>
    <xf numFmtId="0" fontId="32" fillId="3" borderId="0" xfId="9" applyFont="1" applyFill="1" applyAlignment="1">
      <alignment horizontal="left" vertical="center"/>
    </xf>
    <xf numFmtId="3" fontId="32" fillId="3" borderId="6" xfId="9" applyNumberFormat="1" applyFont="1" applyFill="1" applyBorder="1" applyAlignment="1">
      <alignment horizontal="center" vertical="center"/>
    </xf>
    <xf numFmtId="10" fontId="32" fillId="3" borderId="6" xfId="13" applyNumberFormat="1" applyFont="1" applyFill="1" applyBorder="1" applyAlignment="1">
      <alignment vertical="center"/>
    </xf>
    <xf numFmtId="9" fontId="32" fillId="3" borderId="6" xfId="13" applyFont="1" applyFill="1" applyBorder="1" applyAlignment="1">
      <alignment vertical="center"/>
    </xf>
    <xf numFmtId="0" fontId="32" fillId="3" borderId="6" xfId="9" quotePrefix="1" applyFont="1" applyFill="1" applyBorder="1" applyAlignment="1">
      <alignment horizontal="center" vertical="center"/>
    </xf>
    <xf numFmtId="0" fontId="34" fillId="3" borderId="0" xfId="9" applyFont="1" applyFill="1" applyAlignment="1">
      <alignment horizontal="left" vertical="center"/>
    </xf>
    <xf numFmtId="3" fontId="34" fillId="3" borderId="6" xfId="9" applyNumberFormat="1" applyFont="1" applyFill="1" applyBorder="1" applyAlignment="1">
      <alignment horizontal="center" vertical="center"/>
    </xf>
    <xf numFmtId="0" fontId="32" fillId="3" borderId="6" xfId="9" applyFont="1" applyFill="1" applyBorder="1" applyAlignment="1">
      <alignment vertical="center"/>
    </xf>
    <xf numFmtId="9" fontId="32" fillId="3" borderId="6" xfId="9" applyNumberFormat="1" applyFont="1" applyFill="1" applyBorder="1" applyAlignment="1">
      <alignment horizontal="right" vertical="center"/>
    </xf>
    <xf numFmtId="0" fontId="34" fillId="3" borderId="6" xfId="9" applyFont="1" applyFill="1" applyBorder="1" applyAlignment="1">
      <alignment vertical="center"/>
    </xf>
    <xf numFmtId="9" fontId="32" fillId="3" borderId="6" xfId="13" applyFont="1" applyFill="1" applyBorder="1" applyAlignment="1">
      <alignment horizontal="right" vertical="center"/>
    </xf>
    <xf numFmtId="9" fontId="32" fillId="3" borderId="6" xfId="9" applyNumberFormat="1" applyFont="1" applyFill="1" applyBorder="1" applyAlignment="1">
      <alignment horizontal="center" vertical="center"/>
    </xf>
    <xf numFmtId="170" fontId="32" fillId="3" borderId="6" xfId="14" applyNumberFormat="1" applyFont="1" applyFill="1" applyBorder="1" applyAlignment="1">
      <alignment vertical="center"/>
    </xf>
    <xf numFmtId="3" fontId="32" fillId="3" borderId="6" xfId="9" applyNumberFormat="1" applyFont="1" applyFill="1" applyBorder="1" applyAlignment="1">
      <alignment horizontal="right" vertical="center"/>
    </xf>
    <xf numFmtId="3" fontId="34" fillId="3" borderId="6" xfId="9" applyNumberFormat="1" applyFont="1" applyFill="1" applyBorder="1" applyAlignment="1">
      <alignment horizontal="left" vertical="center"/>
    </xf>
    <xf numFmtId="0" fontId="34" fillId="3" borderId="6" xfId="9" applyFont="1" applyFill="1" applyBorder="1" applyAlignment="1">
      <alignment horizontal="left" vertical="center"/>
    </xf>
    <xf numFmtId="3" fontId="34" fillId="3" borderId="6" xfId="9" applyNumberFormat="1" applyFont="1" applyFill="1" applyBorder="1" applyAlignment="1">
      <alignment horizontal="right" vertical="center"/>
    </xf>
    <xf numFmtId="49" fontId="32" fillId="3" borderId="7" xfId="8" applyNumberFormat="1" applyFont="1" applyFill="1" applyBorder="1" applyAlignment="1">
      <alignment horizontal="justify" vertical="center" wrapText="1"/>
    </xf>
    <xf numFmtId="3" fontId="32" fillId="3" borderId="7" xfId="8" applyNumberFormat="1" applyFont="1" applyFill="1" applyBorder="1"/>
    <xf numFmtId="166" fontId="32" fillId="3" borderId="7" xfId="8" applyNumberFormat="1" applyFont="1" applyFill="1" applyBorder="1"/>
    <xf numFmtId="0" fontId="0" fillId="0" borderId="0" xfId="0" applyAlignment="1">
      <alignment vertical="center"/>
    </xf>
    <xf numFmtId="0" fontId="39" fillId="0" borderId="0" xfId="6" applyFont="1" applyAlignment="1">
      <alignment horizontal="center" vertical="center"/>
    </xf>
    <xf numFmtId="0" fontId="30" fillId="0" borderId="0" xfId="9" applyFont="1" applyAlignment="1">
      <alignment horizontal="center" vertical="center"/>
    </xf>
    <xf numFmtId="0" fontId="32" fillId="0" borderId="0" xfId="6" applyFont="1" applyAlignment="1">
      <alignment horizontal="center" vertical="center"/>
    </xf>
    <xf numFmtId="0" fontId="32" fillId="0" borderId="0" xfId="6" applyFont="1" applyAlignment="1">
      <alignment vertical="center"/>
    </xf>
    <xf numFmtId="0" fontId="2" fillId="0" borderId="0" xfId="6" applyFont="1" applyAlignment="1">
      <alignment horizontal="center" vertical="center"/>
    </xf>
    <xf numFmtId="0" fontId="8" fillId="0" borderId="0" xfId="6" applyFont="1" applyAlignment="1">
      <alignment horizontal="justify" vertical="center"/>
    </xf>
    <xf numFmtId="0" fontId="8" fillId="0" borderId="0" xfId="6" applyFont="1" applyAlignment="1">
      <alignment horizontal="center" vertical="center"/>
    </xf>
    <xf numFmtId="0" fontId="41" fillId="0" borderId="0" xfId="6" applyFont="1" applyAlignment="1">
      <alignment horizontal="justify" vertical="center"/>
    </xf>
    <xf numFmtId="0" fontId="41" fillId="0" borderId="0" xfId="6" applyFont="1" applyAlignment="1">
      <alignment horizontal="center" vertical="center"/>
    </xf>
    <xf numFmtId="0" fontId="2" fillId="0" borderId="0" xfId="6" applyFont="1" applyAlignment="1">
      <alignment horizontal="justify" vertical="center"/>
    </xf>
    <xf numFmtId="0" fontId="42" fillId="0" borderId="0" xfId="6" applyFont="1" applyAlignment="1">
      <alignment horizontal="justify" vertical="center"/>
    </xf>
    <xf numFmtId="0" fontId="42" fillId="0" borderId="0" xfId="6" applyFont="1" applyAlignment="1">
      <alignment horizontal="center" vertical="center"/>
    </xf>
    <xf numFmtId="0" fontId="43" fillId="0" borderId="4" xfId="6" applyFont="1" applyBorder="1" applyAlignment="1">
      <alignment horizontal="center" vertical="center"/>
    </xf>
    <xf numFmtId="0" fontId="33" fillId="0" borderId="4" xfId="6" applyFont="1" applyBorder="1" applyAlignment="1">
      <alignment horizontal="center" vertical="center" wrapText="1"/>
    </xf>
    <xf numFmtId="0" fontId="43" fillId="0" borderId="0" xfId="6" applyFont="1" applyAlignment="1">
      <alignment horizontal="center" vertical="center"/>
    </xf>
    <xf numFmtId="0" fontId="39" fillId="0" borderId="4" xfId="6" applyFont="1" applyBorder="1" applyAlignment="1">
      <alignment horizontal="center" vertical="center"/>
    </xf>
    <xf numFmtId="0" fontId="34" fillId="0" borderId="4" xfId="6" applyFont="1" applyBorder="1" applyAlignment="1">
      <alignment horizontal="center" vertical="center" wrapText="1"/>
    </xf>
    <xf numFmtId="0" fontId="32" fillId="0" borderId="4" xfId="6" applyFont="1" applyBorder="1" applyAlignment="1">
      <alignment horizontal="center" vertical="center"/>
    </xf>
    <xf numFmtId="3" fontId="32" fillId="0" borderId="4" xfId="6" applyNumberFormat="1" applyFont="1" applyBorder="1" applyAlignment="1">
      <alignment horizontal="center" vertical="center"/>
    </xf>
    <xf numFmtId="49" fontId="44" fillId="0" borderId="4" xfId="6" applyNumberFormat="1" applyFont="1" applyBorder="1" applyAlignment="1">
      <alignment horizontal="center" vertical="center" wrapText="1"/>
    </xf>
    <xf numFmtId="49" fontId="44" fillId="0" borderId="5" xfId="6" applyNumberFormat="1" applyFont="1" applyBorder="1" applyAlignment="1">
      <alignment horizontal="center" vertical="center" wrapText="1"/>
    </xf>
    <xf numFmtId="49" fontId="45" fillId="0" borderId="5" xfId="6" applyNumberFormat="1" applyFont="1" applyBorder="1" applyAlignment="1">
      <alignment horizontal="justify" vertical="center" wrapText="1"/>
    </xf>
    <xf numFmtId="3" fontId="33" fillId="0" borderId="5" xfId="6" applyNumberFormat="1" applyFont="1" applyBorder="1" applyAlignment="1">
      <alignment horizontal="justify" vertical="center"/>
    </xf>
    <xf numFmtId="3" fontId="33" fillId="0" borderId="5" xfId="6" applyNumberFormat="1" applyFont="1" applyBorder="1" applyAlignment="1">
      <alignment horizontal="center" vertical="center"/>
    </xf>
    <xf numFmtId="49" fontId="46" fillId="0" borderId="6" xfId="6" applyNumberFormat="1" applyFont="1" applyBorder="1" applyAlignment="1">
      <alignment horizontal="center" vertical="center" wrapText="1"/>
    </xf>
    <xf numFmtId="49" fontId="47" fillId="0" borderId="6" xfId="6" applyNumberFormat="1" applyFont="1" applyBorder="1" applyAlignment="1">
      <alignment horizontal="justify" vertical="center" wrapText="1"/>
    </xf>
    <xf numFmtId="3" fontId="33" fillId="0" borderId="6" xfId="6" applyNumberFormat="1" applyFont="1" applyBorder="1" applyAlignment="1">
      <alignment horizontal="justify" vertical="center"/>
    </xf>
    <xf numFmtId="3" fontId="33" fillId="0" borderId="6" xfId="6" applyNumberFormat="1" applyFont="1" applyBorder="1" applyAlignment="1">
      <alignment horizontal="center" vertical="center"/>
    </xf>
    <xf numFmtId="0" fontId="32" fillId="0" borderId="6" xfId="6" applyFont="1" applyBorder="1" applyAlignment="1">
      <alignment horizontal="center" vertical="center"/>
    </xf>
    <xf numFmtId="0" fontId="32" fillId="0" borderId="6" xfId="6" applyFont="1" applyBorder="1" applyAlignment="1">
      <alignment horizontal="justify" vertical="center" wrapText="1"/>
    </xf>
    <xf numFmtId="0" fontId="32" fillId="0" borderId="6" xfId="6" quotePrefix="1" applyFont="1" applyBorder="1" applyAlignment="1">
      <alignment horizontal="center" vertical="center" wrapText="1"/>
    </xf>
    <xf numFmtId="0" fontId="36" fillId="0" borderId="6" xfId="6" applyFont="1" applyBorder="1" applyAlignment="1">
      <alignment horizontal="center" vertical="center"/>
    </xf>
    <xf numFmtId="0" fontId="42" fillId="0" borderId="4" xfId="15" applyFont="1" applyBorder="1" applyAlignment="1">
      <alignment horizontal="center" vertical="center"/>
    </xf>
    <xf numFmtId="0" fontId="32" fillId="0" borderId="6" xfId="15" applyFont="1" applyBorder="1" applyAlignment="1">
      <alignment horizontal="center" vertical="center" wrapText="1"/>
    </xf>
    <xf numFmtId="0" fontId="32" fillId="0" borderId="6" xfId="15" applyFont="1" applyBorder="1" applyAlignment="1">
      <alignment horizontal="justify" vertical="center" wrapText="1"/>
    </xf>
    <xf numFmtId="0" fontId="33" fillId="0" borderId="6" xfId="15" applyFont="1" applyBorder="1" applyAlignment="1">
      <alignment horizontal="center" vertical="center" wrapText="1"/>
    </xf>
    <xf numFmtId="0" fontId="32" fillId="0" borderId="6" xfId="15" applyFont="1" applyBorder="1" applyAlignment="1">
      <alignment horizontal="justify" vertical="center"/>
    </xf>
    <xf numFmtId="0" fontId="32" fillId="0" borderId="6" xfId="15" applyFont="1" applyBorder="1" applyAlignment="1">
      <alignment horizontal="center" vertical="center"/>
    </xf>
    <xf numFmtId="0" fontId="32" fillId="0" borderId="7" xfId="15" applyFont="1" applyBorder="1" applyAlignment="1">
      <alignment horizontal="center" vertical="center" wrapText="1"/>
    </xf>
    <xf numFmtId="0" fontId="32" fillId="0" borderId="7" xfId="15" applyFont="1" applyBorder="1" applyAlignment="1">
      <alignment horizontal="justify" vertical="center" wrapText="1"/>
    </xf>
    <xf numFmtId="0" fontId="33" fillId="0" borderId="7" xfId="15" applyFont="1" applyBorder="1" applyAlignment="1">
      <alignment horizontal="center" vertical="center" wrapText="1"/>
    </xf>
    <xf numFmtId="0" fontId="32" fillId="0" borderId="7" xfId="15" applyFont="1" applyBorder="1" applyAlignment="1">
      <alignment horizontal="justify" vertical="center"/>
    </xf>
    <xf numFmtId="0" fontId="32" fillId="0" borderId="7" xfId="15" applyFont="1" applyBorder="1" applyAlignment="1">
      <alignment horizontal="center" vertical="center"/>
    </xf>
    <xf numFmtId="0" fontId="1" fillId="0" borderId="0" xfId="9" applyAlignment="1">
      <alignment vertical="center"/>
    </xf>
    <xf numFmtId="0" fontId="48" fillId="0" borderId="0" xfId="9" applyFont="1" applyAlignment="1">
      <alignment vertical="center"/>
    </xf>
    <xf numFmtId="0" fontId="49" fillId="0" borderId="0" xfId="9" applyFont="1" applyAlignment="1">
      <alignment vertical="center"/>
    </xf>
    <xf numFmtId="0" fontId="40" fillId="0" borderId="0" xfId="9" applyFont="1" applyAlignment="1">
      <alignment vertical="center"/>
    </xf>
    <xf numFmtId="0" fontId="48" fillId="0" borderId="0" xfId="9" applyFont="1" applyAlignment="1">
      <alignment horizontal="center" vertical="center"/>
    </xf>
    <xf numFmtId="0" fontId="38" fillId="0" borderId="0" xfId="9" applyFont="1" applyAlignment="1">
      <alignment horizontal="center" vertical="center"/>
    </xf>
    <xf numFmtId="0" fontId="50" fillId="0" borderId="0" xfId="9" applyFont="1" applyAlignment="1">
      <alignment horizontal="center" vertical="center"/>
    </xf>
    <xf numFmtId="0" fontId="50" fillId="0" borderId="0" xfId="9" applyFont="1" applyAlignment="1">
      <alignment vertical="center"/>
    </xf>
    <xf numFmtId="0" fontId="24" fillId="0" borderId="0" xfId="9" applyFont="1" applyAlignment="1">
      <alignment horizontal="center" vertical="center"/>
    </xf>
    <xf numFmtId="0" fontId="51" fillId="0" borderId="4" xfId="9" applyFont="1" applyBorder="1" applyAlignment="1">
      <alignment horizontal="center" vertical="center" wrapText="1"/>
    </xf>
    <xf numFmtId="0" fontId="50" fillId="0" borderId="4" xfId="9" applyFont="1" applyBorder="1" applyAlignment="1">
      <alignment horizontal="center" vertical="center" wrapText="1"/>
    </xf>
    <xf numFmtId="0" fontId="38" fillId="0" borderId="4" xfId="9" applyFont="1" applyBorder="1" applyAlignment="1">
      <alignment horizontal="center" vertical="center"/>
    </xf>
    <xf numFmtId="49" fontId="45" fillId="0" borderId="4" xfId="0" applyNumberFormat="1" applyFont="1" applyFill="1" applyBorder="1" applyAlignment="1">
      <alignment horizontal="left" vertical="center" wrapText="1"/>
    </xf>
    <xf numFmtId="49" fontId="29" fillId="0" borderId="5" xfId="0" applyNumberFormat="1" applyFont="1" applyFill="1" applyBorder="1" applyAlignment="1">
      <alignment horizontal="center" vertical="center" wrapText="1"/>
    </xf>
    <xf numFmtId="49" fontId="29" fillId="0" borderId="5" xfId="0" applyNumberFormat="1" applyFont="1" applyFill="1" applyBorder="1" applyAlignment="1">
      <alignment horizontal="left" vertical="center" wrapText="1"/>
    </xf>
    <xf numFmtId="49" fontId="45" fillId="0" borderId="5" xfId="0" applyNumberFormat="1" applyFont="1" applyFill="1" applyBorder="1" applyAlignment="1">
      <alignment horizontal="center" vertical="center" wrapText="1"/>
    </xf>
    <xf numFmtId="0" fontId="52" fillId="0" borderId="5"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Alignment="1">
      <alignment vertical="center"/>
    </xf>
    <xf numFmtId="0" fontId="0" fillId="0" borderId="0" xfId="0" applyFill="1" applyAlignment="1">
      <alignment vertical="center"/>
    </xf>
    <xf numFmtId="49" fontId="47" fillId="0" borderId="4" xfId="0" applyNumberFormat="1" applyFont="1" applyFill="1" applyBorder="1" applyAlignment="1">
      <alignment horizontal="left" vertical="center" wrapText="1"/>
    </xf>
    <xf numFmtId="49" fontId="53" fillId="0" borderId="6" xfId="0" applyNumberFormat="1" applyFont="1" applyFill="1" applyBorder="1" applyAlignment="1">
      <alignment horizontal="center" vertical="center" wrapText="1"/>
    </xf>
    <xf numFmtId="49" fontId="53" fillId="0" borderId="6" xfId="0" applyNumberFormat="1" applyFont="1" applyFill="1" applyBorder="1" applyAlignment="1">
      <alignment horizontal="left" vertical="center" wrapText="1"/>
    </xf>
    <xf numFmtId="3" fontId="51" fillId="0" borderId="6" xfId="0" applyNumberFormat="1" applyFont="1" applyFill="1" applyBorder="1" applyAlignment="1">
      <alignment vertical="center"/>
    </xf>
    <xf numFmtId="3" fontId="40" fillId="0" borderId="6" xfId="0" applyNumberFormat="1" applyFont="1" applyFill="1" applyBorder="1" applyAlignment="1">
      <alignment horizontal="center" vertical="center"/>
    </xf>
    <xf numFmtId="3" fontId="40" fillId="0" borderId="6" xfId="0" applyNumberFormat="1" applyFont="1" applyFill="1" applyBorder="1" applyAlignment="1">
      <alignment vertical="center"/>
    </xf>
    <xf numFmtId="0" fontId="52" fillId="0" borderId="6" xfId="0" applyFont="1" applyFill="1" applyBorder="1" applyAlignment="1">
      <alignment horizontal="center" vertical="center"/>
    </xf>
    <xf numFmtId="49" fontId="22" fillId="0" borderId="6" xfId="0" applyNumberFormat="1" applyFont="1" applyFill="1" applyBorder="1" applyAlignment="1">
      <alignment horizontal="center" vertical="center" wrapText="1"/>
    </xf>
    <xf numFmtId="0" fontId="22" fillId="0" borderId="6" xfId="0" applyFont="1" applyFill="1" applyBorder="1" applyAlignment="1">
      <alignment horizontal="left" vertical="center" wrapText="1"/>
    </xf>
    <xf numFmtId="0" fontId="38" fillId="0" borderId="6" xfId="0" applyFont="1" applyFill="1" applyBorder="1" applyAlignment="1">
      <alignment horizontal="center" vertical="center"/>
    </xf>
    <xf numFmtId="0" fontId="22" fillId="0" borderId="6" xfId="0" applyFont="1" applyFill="1" applyBorder="1" applyAlignment="1">
      <alignment horizontal="center" vertical="center"/>
    </xf>
    <xf numFmtId="0" fontId="24" fillId="0" borderId="6" xfId="0" applyFont="1" applyFill="1" applyBorder="1" applyAlignment="1">
      <alignment horizontal="left" vertical="center" wrapText="1"/>
    </xf>
    <xf numFmtId="49" fontId="54" fillId="0" borderId="6" xfId="0" applyNumberFormat="1" applyFont="1" applyFill="1" applyBorder="1" applyAlignment="1">
      <alignment horizontal="center" vertical="center" wrapText="1"/>
    </xf>
    <xf numFmtId="0" fontId="38" fillId="0"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49" fontId="54" fillId="0" borderId="7" xfId="0" applyNumberFormat="1" applyFont="1" applyFill="1" applyBorder="1" applyAlignment="1">
      <alignment horizontal="center" vertical="center" wrapText="1"/>
    </xf>
    <xf numFmtId="0" fontId="22" fillId="0" borderId="7" xfId="0" applyFont="1" applyFill="1" applyBorder="1" applyAlignment="1">
      <alignment horizontal="left" vertical="center" wrapText="1"/>
    </xf>
    <xf numFmtId="0" fontId="38" fillId="0" borderId="7"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4" fillId="0" borderId="7" xfId="0" applyFont="1" applyFill="1" applyBorder="1" applyAlignment="1">
      <alignment horizontal="left" vertical="center" wrapText="1"/>
    </xf>
    <xf numFmtId="0" fontId="52" fillId="0" borderId="7" xfId="0" applyFont="1" applyFill="1" applyBorder="1" applyAlignment="1">
      <alignment horizontal="center" vertical="center"/>
    </xf>
    <xf numFmtId="0" fontId="7" fillId="0" borderId="7" xfId="0" applyFont="1" applyBorder="1" applyAlignment="1">
      <alignment vertical="center" wrapText="1"/>
    </xf>
    <xf numFmtId="0" fontId="5" fillId="3" borderId="0" xfId="8" applyFont="1" applyFill="1"/>
    <xf numFmtId="0" fontId="55" fillId="3" borderId="0" xfId="9" applyFont="1" applyFill="1"/>
    <xf numFmtId="0" fontId="33" fillId="4" borderId="5" xfId="9" applyFont="1" applyFill="1" applyBorder="1" applyAlignment="1">
      <alignment horizontal="center" vertical="center"/>
    </xf>
    <xf numFmtId="49" fontId="36" fillId="4" borderId="6" xfId="8" applyNumberFormat="1" applyFont="1" applyFill="1" applyBorder="1" applyAlignment="1">
      <alignment horizontal="center" vertical="center"/>
    </xf>
    <xf numFmtId="0" fontId="33" fillId="3" borderId="6" xfId="9" quotePrefix="1" applyFont="1" applyFill="1" applyBorder="1" applyAlignment="1">
      <alignment horizontal="center" vertical="center"/>
    </xf>
    <xf numFmtId="49" fontId="32" fillId="3" borderId="7" xfId="8" applyNumberFormat="1" applyFont="1" applyFill="1" applyBorder="1" applyAlignment="1">
      <alignment horizontal="center" vertical="center"/>
    </xf>
    <xf numFmtId="0" fontId="0" fillId="0" borderId="0" xfId="0" applyAlignment="1">
      <alignment horizontal="center" vertical="center"/>
    </xf>
    <xf numFmtId="0" fontId="5" fillId="0" borderId="0" xfId="6" applyFont="1" applyAlignment="1">
      <alignment horizontal="center" vertical="center"/>
    </xf>
    <xf numFmtId="0" fontId="4" fillId="0" borderId="0" xfId="6" applyFont="1" applyAlignment="1">
      <alignment vertical="center" wrapText="1"/>
    </xf>
    <xf numFmtId="0" fontId="5" fillId="0" borderId="0" xfId="6" applyFont="1" applyAlignment="1">
      <alignment vertical="center"/>
    </xf>
    <xf numFmtId="0" fontId="32" fillId="0" borderId="7" xfId="6" applyFont="1" applyBorder="1" applyAlignment="1">
      <alignment horizontal="center" vertical="center"/>
    </xf>
    <xf numFmtId="0" fontId="38" fillId="0" borderId="0" xfId="9" applyFont="1" applyAlignment="1">
      <alignment vertical="center"/>
    </xf>
    <xf numFmtId="0" fontId="45" fillId="0" borderId="4" xfId="9" applyFont="1" applyBorder="1" applyAlignment="1">
      <alignment horizontal="center" vertical="center" wrapText="1"/>
    </xf>
    <xf numFmtId="0" fontId="38" fillId="0" borderId="4" xfId="9" applyFont="1" applyBorder="1" applyAlignment="1">
      <alignment vertical="center"/>
    </xf>
    <xf numFmtId="0" fontId="22" fillId="0" borderId="0" xfId="0" applyFont="1" applyAlignment="1">
      <alignment vertical="center"/>
    </xf>
    <xf numFmtId="0" fontId="57" fillId="0" borderId="0" xfId="9" applyFont="1" applyAlignment="1">
      <alignment vertical="center"/>
    </xf>
    <xf numFmtId="0" fontId="58" fillId="0" borderId="0" xfId="9" applyFont="1" applyAlignment="1">
      <alignment vertical="center"/>
    </xf>
    <xf numFmtId="3" fontId="59" fillId="0" borderId="0" xfId="9" applyNumberFormat="1" applyFont="1" applyAlignment="1">
      <alignment horizontal="center" vertical="center" wrapText="1"/>
    </xf>
    <xf numFmtId="0" fontId="61" fillId="0" borderId="0" xfId="9" applyFont="1" applyAlignment="1">
      <alignment vertical="center"/>
    </xf>
    <xf numFmtId="0" fontId="59" fillId="0" borderId="0" xfId="9" applyFont="1" applyAlignment="1">
      <alignment horizontal="center" vertical="center"/>
    </xf>
    <xf numFmtId="0" fontId="59" fillId="0" borderId="0" xfId="9" applyFont="1" applyAlignment="1">
      <alignment vertical="center"/>
    </xf>
    <xf numFmtId="9" fontId="26" fillId="0" borderId="6" xfId="16" applyFont="1" applyBorder="1" applyAlignment="1">
      <alignment horizontal="center" vertical="center"/>
    </xf>
    <xf numFmtId="9" fontId="26" fillId="0" borderId="6" xfId="16" applyFont="1" applyBorder="1" applyAlignment="1">
      <alignment horizontal="justify" vertical="center" wrapText="1"/>
    </xf>
    <xf numFmtId="9" fontId="7" fillId="0" borderId="6" xfId="16" applyFont="1" applyBorder="1" applyAlignment="1">
      <alignment vertical="center"/>
    </xf>
    <xf numFmtId="9" fontId="7" fillId="0" borderId="0" xfId="16" applyFont="1" applyFill="1" applyAlignment="1">
      <alignment vertical="center"/>
    </xf>
    <xf numFmtId="9" fontId="7" fillId="0" borderId="0" xfId="16" applyFont="1" applyAlignment="1">
      <alignment vertical="center"/>
    </xf>
    <xf numFmtId="0" fontId="33" fillId="3" borderId="9" xfId="8" applyFont="1" applyFill="1" applyBorder="1" applyAlignment="1">
      <alignment horizontal="center" vertical="center"/>
    </xf>
    <xf numFmtId="3" fontId="33" fillId="3" borderId="2" xfId="8" applyNumberFormat="1" applyFont="1" applyFill="1" applyBorder="1" applyAlignment="1">
      <alignment horizontal="center" vertical="center"/>
    </xf>
    <xf numFmtId="3" fontId="33" fillId="3" borderId="3" xfId="8" applyNumberFormat="1" applyFont="1" applyFill="1" applyBorder="1" applyAlignment="1">
      <alignment horizontal="center" vertical="center"/>
    </xf>
    <xf numFmtId="3" fontId="33" fillId="3" borderId="2" xfId="8" applyNumberFormat="1" applyFont="1" applyFill="1" applyBorder="1" applyAlignment="1">
      <alignment horizontal="center" vertical="center" wrapText="1"/>
    </xf>
    <xf numFmtId="3" fontId="33" fillId="3" borderId="3" xfId="8" applyNumberFormat="1" applyFont="1" applyFill="1" applyBorder="1" applyAlignment="1">
      <alignment horizontal="center" vertical="center" wrapText="1"/>
    </xf>
    <xf numFmtId="3" fontId="33" fillId="3" borderId="10" xfId="8" applyNumberFormat="1" applyFont="1" applyFill="1" applyBorder="1" applyAlignment="1">
      <alignment horizontal="center" vertical="center"/>
    </xf>
    <xf numFmtId="3" fontId="33" fillId="3" borderId="11" xfId="8" applyNumberFormat="1" applyFont="1" applyFill="1" applyBorder="1" applyAlignment="1">
      <alignment horizontal="center" vertical="center"/>
    </xf>
    <xf numFmtId="3" fontId="33" fillId="3" borderId="12" xfId="8" applyNumberFormat="1" applyFont="1" applyFill="1" applyBorder="1" applyAlignment="1">
      <alignment horizontal="center" vertical="center"/>
    </xf>
    <xf numFmtId="3" fontId="8" fillId="3" borderId="0" xfId="8" applyNumberFormat="1" applyFont="1" applyFill="1" applyAlignment="1">
      <alignment horizontal="center" wrapText="1"/>
    </xf>
    <xf numFmtId="0" fontId="33" fillId="3" borderId="0" xfId="8" applyFont="1" applyFill="1" applyAlignment="1">
      <alignment horizontal="center"/>
    </xf>
    <xf numFmtId="3" fontId="4" fillId="3" borderId="0" xfId="8" applyNumberFormat="1" applyFont="1" applyFill="1" applyAlignment="1">
      <alignment horizontal="center" wrapText="1"/>
    </xf>
    <xf numFmtId="3" fontId="6" fillId="3" borderId="0" xfId="8" applyNumberFormat="1" applyFont="1" applyFill="1" applyAlignment="1">
      <alignment horizontal="center" wrapText="1"/>
    </xf>
    <xf numFmtId="3" fontId="34" fillId="3" borderId="1" xfId="8" applyNumberFormat="1" applyFont="1" applyFill="1" applyBorder="1" applyAlignment="1">
      <alignment horizontal="center"/>
    </xf>
    <xf numFmtId="0" fontId="56" fillId="0" borderId="0" xfId="9" applyFont="1" applyAlignment="1">
      <alignment horizontal="center" vertical="center"/>
    </xf>
    <xf numFmtId="3" fontId="3" fillId="0" borderId="0" xfId="6" applyNumberFormat="1" applyFont="1" applyAlignment="1">
      <alignment horizontal="justify" vertical="center" wrapText="1"/>
    </xf>
    <xf numFmtId="3" fontId="40" fillId="0" borderId="0" xfId="9" applyNumberFormat="1" applyFont="1" applyAlignment="1">
      <alignment horizontal="center" vertical="center" wrapText="1"/>
    </xf>
    <xf numFmtId="0" fontId="4" fillId="0" borderId="0" xfId="6" applyFont="1" applyAlignment="1">
      <alignment horizontal="center" vertical="center" wrapText="1"/>
    </xf>
    <xf numFmtId="0" fontId="6" fillId="0" borderId="0" xfId="6" applyFont="1" applyAlignment="1">
      <alignment horizontal="center" vertical="center" wrapText="1"/>
    </xf>
    <xf numFmtId="3" fontId="60" fillId="0" borderId="0" xfId="9" applyNumberFormat="1" applyFont="1" applyAlignment="1">
      <alignment horizontal="center" vertical="center" wrapText="1"/>
    </xf>
    <xf numFmtId="0" fontId="59" fillId="0" borderId="0" xfId="9" applyFont="1" applyAlignment="1">
      <alignment horizontal="center" vertical="center"/>
    </xf>
    <xf numFmtId="0" fontId="57" fillId="0" borderId="0" xfId="9" applyFont="1" applyAlignment="1">
      <alignment vertical="center"/>
    </xf>
    <xf numFmtId="0" fontId="60" fillId="0" borderId="0" xfId="9" applyFont="1" applyAlignment="1">
      <alignment horizontal="center" vertical="center" wrapText="1"/>
    </xf>
    <xf numFmtId="0" fontId="7" fillId="0" borderId="8" xfId="0" applyFont="1" applyBorder="1" applyAlignment="1">
      <alignment horizontal="justify"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2" borderId="2" xfId="1" applyNumberFormat="1" applyFont="1" applyFill="1" applyBorder="1" applyAlignment="1">
      <alignment horizontal="center" vertical="center" wrapText="1"/>
    </xf>
    <xf numFmtId="164" fontId="8" fillId="2" borderId="3" xfId="1" applyNumberFormat="1" applyFont="1" applyFill="1" applyBorder="1" applyAlignment="1">
      <alignment horizontal="center" vertical="center" wrapText="1"/>
    </xf>
    <xf numFmtId="164" fontId="18" fillId="0" borderId="0" xfId="0" applyNumberFormat="1" applyFont="1" applyAlignment="1">
      <alignment horizontal="center" vertical="center"/>
    </xf>
    <xf numFmtId="164" fontId="8" fillId="0" borderId="4" xfId="1" applyNumberFormat="1" applyFont="1" applyBorder="1" applyAlignment="1">
      <alignment horizontal="center" vertical="center" wrapText="1"/>
    </xf>
    <xf numFmtId="0" fontId="8" fillId="0" borderId="4" xfId="0" applyFont="1" applyBorder="1" applyAlignment="1">
      <alignment horizontal="center" vertical="center" wrapText="1"/>
    </xf>
    <xf numFmtId="164" fontId="8" fillId="2" borderId="4" xfId="1" applyNumberFormat="1" applyFont="1" applyFill="1" applyBorder="1" applyAlignment="1">
      <alignment horizontal="center" vertical="center" wrapText="1"/>
    </xf>
  </cellXfs>
  <cellStyles count="17">
    <cellStyle name="Comma" xfId="1" builtinId="3"/>
    <cellStyle name="Comma 10 3 3" xfId="2" xr:uid="{00000000-0005-0000-0000-000001000000}"/>
    <cellStyle name="Comma 14 4" xfId="4" xr:uid="{00000000-0005-0000-0000-000002000000}"/>
    <cellStyle name="Comma 17" xfId="14" xr:uid="{4B38EE4E-C98B-4822-82B9-6A22CF02A991}"/>
    <cellStyle name="Comma 19" xfId="11" xr:uid="{783D039A-B963-48C9-96E6-380E947B114F}"/>
    <cellStyle name="Hyperlink 2" xfId="10" xr:uid="{2D34C69E-3A20-48C6-8A48-79A52567AC1C}"/>
    <cellStyle name="Normal" xfId="0" builtinId="0"/>
    <cellStyle name="Normal 10" xfId="6" xr:uid="{00000000-0005-0000-0000-000004000000}"/>
    <cellStyle name="Normal 10 2 3" xfId="9" xr:uid="{D444377A-26DB-472C-B3BD-01721C3FB370}"/>
    <cellStyle name="Normal 17" xfId="7" xr:uid="{00000000-0005-0000-0000-000005000000}"/>
    <cellStyle name="Normal 2" xfId="8" xr:uid="{A83B8C43-7B5A-4617-AFF9-8A898C55ECE8}"/>
    <cellStyle name="Normal 2 2 2" xfId="15" xr:uid="{5DF0E3C3-59E2-4A56-B04D-E345A3CCAD75}"/>
    <cellStyle name="Normal 26" xfId="5" xr:uid="{00000000-0005-0000-0000-000006000000}"/>
    <cellStyle name="Normal 3" xfId="12" xr:uid="{FFC1E0A8-69E0-49D1-B75F-58F02E579EDB}"/>
    <cellStyle name="Normal 3 3 2 2" xfId="3" xr:uid="{00000000-0005-0000-0000-000007000000}"/>
    <cellStyle name="Percent" xfId="16" builtinId="5"/>
    <cellStyle name="Percent 10" xfId="13" xr:uid="{C5E896BA-7D57-4E2A-B4B8-CBA0C8EAB69A}"/>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5C235-0537-45A6-9343-3AA0ED58CF6C}">
  <dimension ref="A1:O288"/>
  <sheetViews>
    <sheetView topLeftCell="C277" zoomScaleNormal="100" workbookViewId="0">
      <selection activeCell="M13" sqref="M13"/>
    </sheetView>
  </sheetViews>
  <sheetFormatPr defaultColWidth="8.7109375" defaultRowHeight="15" x14ac:dyDescent="0.25"/>
  <cols>
    <col min="1" max="1" width="0" hidden="1" customWidth="1"/>
    <col min="2" max="2" width="2.28515625" hidden="1" customWidth="1"/>
    <col min="3" max="3" width="4.85546875" style="310" customWidth="1"/>
    <col min="4" max="4" width="50" customWidth="1"/>
    <col min="5" max="5" width="8.140625" customWidth="1"/>
    <col min="6" max="6" width="8.28515625" customWidth="1"/>
    <col min="7" max="7" width="7.42578125" customWidth="1"/>
    <col min="8" max="8" width="7" customWidth="1"/>
    <col min="9" max="9" width="7.28515625" customWidth="1"/>
    <col min="10" max="11" width="8.28515625" customWidth="1"/>
    <col min="12" max="12" width="7" customWidth="1"/>
    <col min="13" max="13" width="8.42578125" customWidth="1"/>
    <col min="14" max="14" width="7.7109375" customWidth="1"/>
    <col min="15" max="15" width="6.7109375" customWidth="1"/>
    <col min="16" max="16" width="12.28515625" bestFit="1" customWidth="1"/>
    <col min="257" max="258" width="0" hidden="1" customWidth="1"/>
    <col min="259" max="259" width="5.85546875" bestFit="1" customWidth="1"/>
    <col min="260" max="260" width="35.42578125" customWidth="1"/>
    <col min="261" max="261" width="11.42578125" customWidth="1"/>
    <col min="262" max="262" width="10.85546875" bestFit="1" customWidth="1"/>
    <col min="263" max="263" width="10.140625" customWidth="1"/>
    <col min="264" max="264" width="7.85546875" customWidth="1"/>
    <col min="265" max="265" width="10" customWidth="1"/>
    <col min="266" max="266" width="10.140625" customWidth="1"/>
    <col min="267" max="267" width="13.7109375" customWidth="1"/>
    <col min="268" max="268" width="10" customWidth="1"/>
    <col min="269" max="269" width="14.85546875" customWidth="1"/>
    <col min="270" max="270" width="11" customWidth="1"/>
    <col min="271" max="271" width="0" hidden="1" customWidth="1"/>
    <col min="272" max="272" width="12.28515625" bestFit="1" customWidth="1"/>
    <col min="513" max="514" width="0" hidden="1" customWidth="1"/>
    <col min="515" max="515" width="5.85546875" bestFit="1" customWidth="1"/>
    <col min="516" max="516" width="35.42578125" customWidth="1"/>
    <col min="517" max="517" width="11.42578125" customWidth="1"/>
    <col min="518" max="518" width="10.85546875" bestFit="1" customWidth="1"/>
    <col min="519" max="519" width="10.140625" customWidth="1"/>
    <col min="520" max="520" width="7.85546875" customWidth="1"/>
    <col min="521" max="521" width="10" customWidth="1"/>
    <col min="522" max="522" width="10.140625" customWidth="1"/>
    <col min="523" max="523" width="13.7109375" customWidth="1"/>
    <col min="524" max="524" width="10" customWidth="1"/>
    <col min="525" max="525" width="14.85546875" customWidth="1"/>
    <col min="526" max="526" width="11" customWidth="1"/>
    <col min="527" max="527" width="0" hidden="1" customWidth="1"/>
    <col min="528" max="528" width="12.28515625" bestFit="1" customWidth="1"/>
    <col min="769" max="770" width="0" hidden="1" customWidth="1"/>
    <col min="771" max="771" width="5.85546875" bestFit="1" customWidth="1"/>
    <col min="772" max="772" width="35.42578125" customWidth="1"/>
    <col min="773" max="773" width="11.42578125" customWidth="1"/>
    <col min="774" max="774" width="10.85546875" bestFit="1" customWidth="1"/>
    <col min="775" max="775" width="10.140625" customWidth="1"/>
    <col min="776" max="776" width="7.85546875" customWidth="1"/>
    <col min="777" max="777" width="10" customWidth="1"/>
    <col min="778" max="778" width="10.140625" customWidth="1"/>
    <col min="779" max="779" width="13.7109375" customWidth="1"/>
    <col min="780" max="780" width="10" customWidth="1"/>
    <col min="781" max="781" width="14.85546875" customWidth="1"/>
    <col min="782" max="782" width="11" customWidth="1"/>
    <col min="783" max="783" width="0" hidden="1" customWidth="1"/>
    <col min="784" max="784" width="12.28515625" bestFit="1" customWidth="1"/>
    <col min="1025" max="1026" width="0" hidden="1" customWidth="1"/>
    <col min="1027" max="1027" width="5.85546875" bestFit="1" customWidth="1"/>
    <col min="1028" max="1028" width="35.42578125" customWidth="1"/>
    <col min="1029" max="1029" width="11.42578125" customWidth="1"/>
    <col min="1030" max="1030" width="10.85546875" bestFit="1" customWidth="1"/>
    <col min="1031" max="1031" width="10.140625" customWidth="1"/>
    <col min="1032" max="1032" width="7.85546875" customWidth="1"/>
    <col min="1033" max="1033" width="10" customWidth="1"/>
    <col min="1034" max="1034" width="10.140625" customWidth="1"/>
    <col min="1035" max="1035" width="13.7109375" customWidth="1"/>
    <col min="1036" max="1036" width="10" customWidth="1"/>
    <col min="1037" max="1037" width="14.85546875" customWidth="1"/>
    <col min="1038" max="1038" width="11" customWidth="1"/>
    <col min="1039" max="1039" width="0" hidden="1" customWidth="1"/>
    <col min="1040" max="1040" width="12.28515625" bestFit="1" customWidth="1"/>
    <col min="1281" max="1282" width="0" hidden="1" customWidth="1"/>
    <col min="1283" max="1283" width="5.85546875" bestFit="1" customWidth="1"/>
    <col min="1284" max="1284" width="35.42578125" customWidth="1"/>
    <col min="1285" max="1285" width="11.42578125" customWidth="1"/>
    <col min="1286" max="1286" width="10.85546875" bestFit="1" customWidth="1"/>
    <col min="1287" max="1287" width="10.140625" customWidth="1"/>
    <col min="1288" max="1288" width="7.85546875" customWidth="1"/>
    <col min="1289" max="1289" width="10" customWidth="1"/>
    <col min="1290" max="1290" width="10.140625" customWidth="1"/>
    <col min="1291" max="1291" width="13.7109375" customWidth="1"/>
    <col min="1292" max="1292" width="10" customWidth="1"/>
    <col min="1293" max="1293" width="14.85546875" customWidth="1"/>
    <col min="1294" max="1294" width="11" customWidth="1"/>
    <col min="1295" max="1295" width="0" hidden="1" customWidth="1"/>
    <col min="1296" max="1296" width="12.28515625" bestFit="1" customWidth="1"/>
    <col min="1537" max="1538" width="0" hidden="1" customWidth="1"/>
    <col min="1539" max="1539" width="5.85546875" bestFit="1" customWidth="1"/>
    <col min="1540" max="1540" width="35.42578125" customWidth="1"/>
    <col min="1541" max="1541" width="11.42578125" customWidth="1"/>
    <col min="1542" max="1542" width="10.85546875" bestFit="1" customWidth="1"/>
    <col min="1543" max="1543" width="10.140625" customWidth="1"/>
    <col min="1544" max="1544" width="7.85546875" customWidth="1"/>
    <col min="1545" max="1545" width="10" customWidth="1"/>
    <col min="1546" max="1546" width="10.140625" customWidth="1"/>
    <col min="1547" max="1547" width="13.7109375" customWidth="1"/>
    <col min="1548" max="1548" width="10" customWidth="1"/>
    <col min="1549" max="1549" width="14.85546875" customWidth="1"/>
    <col min="1550" max="1550" width="11" customWidth="1"/>
    <col min="1551" max="1551" width="0" hidden="1" customWidth="1"/>
    <col min="1552" max="1552" width="12.28515625" bestFit="1" customWidth="1"/>
    <col min="1793" max="1794" width="0" hidden="1" customWidth="1"/>
    <col min="1795" max="1795" width="5.85546875" bestFit="1" customWidth="1"/>
    <col min="1796" max="1796" width="35.42578125" customWidth="1"/>
    <col min="1797" max="1797" width="11.42578125" customWidth="1"/>
    <col min="1798" max="1798" width="10.85546875" bestFit="1" customWidth="1"/>
    <col min="1799" max="1799" width="10.140625" customWidth="1"/>
    <col min="1800" max="1800" width="7.85546875" customWidth="1"/>
    <col min="1801" max="1801" width="10" customWidth="1"/>
    <col min="1802" max="1802" width="10.140625" customWidth="1"/>
    <col min="1803" max="1803" width="13.7109375" customWidth="1"/>
    <col min="1804" max="1804" width="10" customWidth="1"/>
    <col min="1805" max="1805" width="14.85546875" customWidth="1"/>
    <col min="1806" max="1806" width="11" customWidth="1"/>
    <col min="1807" max="1807" width="0" hidden="1" customWidth="1"/>
    <col min="1808" max="1808" width="12.28515625" bestFit="1" customWidth="1"/>
    <col min="2049" max="2050" width="0" hidden="1" customWidth="1"/>
    <col min="2051" max="2051" width="5.85546875" bestFit="1" customWidth="1"/>
    <col min="2052" max="2052" width="35.42578125" customWidth="1"/>
    <col min="2053" max="2053" width="11.42578125" customWidth="1"/>
    <col min="2054" max="2054" width="10.85546875" bestFit="1" customWidth="1"/>
    <col min="2055" max="2055" width="10.140625" customWidth="1"/>
    <col min="2056" max="2056" width="7.85546875" customWidth="1"/>
    <col min="2057" max="2057" width="10" customWidth="1"/>
    <col min="2058" max="2058" width="10.140625" customWidth="1"/>
    <col min="2059" max="2059" width="13.7109375" customWidth="1"/>
    <col min="2060" max="2060" width="10" customWidth="1"/>
    <col min="2061" max="2061" width="14.85546875" customWidth="1"/>
    <col min="2062" max="2062" width="11" customWidth="1"/>
    <col min="2063" max="2063" width="0" hidden="1" customWidth="1"/>
    <col min="2064" max="2064" width="12.28515625" bestFit="1" customWidth="1"/>
    <col min="2305" max="2306" width="0" hidden="1" customWidth="1"/>
    <col min="2307" max="2307" width="5.85546875" bestFit="1" customWidth="1"/>
    <col min="2308" max="2308" width="35.42578125" customWidth="1"/>
    <col min="2309" max="2309" width="11.42578125" customWidth="1"/>
    <col min="2310" max="2310" width="10.85546875" bestFit="1" customWidth="1"/>
    <col min="2311" max="2311" width="10.140625" customWidth="1"/>
    <col min="2312" max="2312" width="7.85546875" customWidth="1"/>
    <col min="2313" max="2313" width="10" customWidth="1"/>
    <col min="2314" max="2314" width="10.140625" customWidth="1"/>
    <col min="2315" max="2315" width="13.7109375" customWidth="1"/>
    <col min="2316" max="2316" width="10" customWidth="1"/>
    <col min="2317" max="2317" width="14.85546875" customWidth="1"/>
    <col min="2318" max="2318" width="11" customWidth="1"/>
    <col min="2319" max="2319" width="0" hidden="1" customWidth="1"/>
    <col min="2320" max="2320" width="12.28515625" bestFit="1" customWidth="1"/>
    <col min="2561" max="2562" width="0" hidden="1" customWidth="1"/>
    <col min="2563" max="2563" width="5.85546875" bestFit="1" customWidth="1"/>
    <col min="2564" max="2564" width="35.42578125" customWidth="1"/>
    <col min="2565" max="2565" width="11.42578125" customWidth="1"/>
    <col min="2566" max="2566" width="10.85546875" bestFit="1" customWidth="1"/>
    <col min="2567" max="2567" width="10.140625" customWidth="1"/>
    <col min="2568" max="2568" width="7.85546875" customWidth="1"/>
    <col min="2569" max="2569" width="10" customWidth="1"/>
    <col min="2570" max="2570" width="10.140625" customWidth="1"/>
    <col min="2571" max="2571" width="13.7109375" customWidth="1"/>
    <col min="2572" max="2572" width="10" customWidth="1"/>
    <col min="2573" max="2573" width="14.85546875" customWidth="1"/>
    <col min="2574" max="2574" width="11" customWidth="1"/>
    <col min="2575" max="2575" width="0" hidden="1" customWidth="1"/>
    <col min="2576" max="2576" width="12.28515625" bestFit="1" customWidth="1"/>
    <col min="2817" max="2818" width="0" hidden="1" customWidth="1"/>
    <col min="2819" max="2819" width="5.85546875" bestFit="1" customWidth="1"/>
    <col min="2820" max="2820" width="35.42578125" customWidth="1"/>
    <col min="2821" max="2821" width="11.42578125" customWidth="1"/>
    <col min="2822" max="2822" width="10.85546875" bestFit="1" customWidth="1"/>
    <col min="2823" max="2823" width="10.140625" customWidth="1"/>
    <col min="2824" max="2824" width="7.85546875" customWidth="1"/>
    <col min="2825" max="2825" width="10" customWidth="1"/>
    <col min="2826" max="2826" width="10.140625" customWidth="1"/>
    <col min="2827" max="2827" width="13.7109375" customWidth="1"/>
    <col min="2828" max="2828" width="10" customWidth="1"/>
    <col min="2829" max="2829" width="14.85546875" customWidth="1"/>
    <col min="2830" max="2830" width="11" customWidth="1"/>
    <col min="2831" max="2831" width="0" hidden="1" customWidth="1"/>
    <col min="2832" max="2832" width="12.28515625" bestFit="1" customWidth="1"/>
    <col min="3073" max="3074" width="0" hidden="1" customWidth="1"/>
    <col min="3075" max="3075" width="5.85546875" bestFit="1" customWidth="1"/>
    <col min="3076" max="3076" width="35.42578125" customWidth="1"/>
    <col min="3077" max="3077" width="11.42578125" customWidth="1"/>
    <col min="3078" max="3078" width="10.85546875" bestFit="1" customWidth="1"/>
    <col min="3079" max="3079" width="10.140625" customWidth="1"/>
    <col min="3080" max="3080" width="7.85546875" customWidth="1"/>
    <col min="3081" max="3081" width="10" customWidth="1"/>
    <col min="3082" max="3082" width="10.140625" customWidth="1"/>
    <col min="3083" max="3083" width="13.7109375" customWidth="1"/>
    <col min="3084" max="3084" width="10" customWidth="1"/>
    <col min="3085" max="3085" width="14.85546875" customWidth="1"/>
    <col min="3086" max="3086" width="11" customWidth="1"/>
    <col min="3087" max="3087" width="0" hidden="1" customWidth="1"/>
    <col min="3088" max="3088" width="12.28515625" bestFit="1" customWidth="1"/>
    <col min="3329" max="3330" width="0" hidden="1" customWidth="1"/>
    <col min="3331" max="3331" width="5.85546875" bestFit="1" customWidth="1"/>
    <col min="3332" max="3332" width="35.42578125" customWidth="1"/>
    <col min="3333" max="3333" width="11.42578125" customWidth="1"/>
    <col min="3334" max="3334" width="10.85546875" bestFit="1" customWidth="1"/>
    <col min="3335" max="3335" width="10.140625" customWidth="1"/>
    <col min="3336" max="3336" width="7.85546875" customWidth="1"/>
    <col min="3337" max="3337" width="10" customWidth="1"/>
    <col min="3338" max="3338" width="10.140625" customWidth="1"/>
    <col min="3339" max="3339" width="13.7109375" customWidth="1"/>
    <col min="3340" max="3340" width="10" customWidth="1"/>
    <col min="3341" max="3341" width="14.85546875" customWidth="1"/>
    <col min="3342" max="3342" width="11" customWidth="1"/>
    <col min="3343" max="3343" width="0" hidden="1" customWidth="1"/>
    <col min="3344" max="3344" width="12.28515625" bestFit="1" customWidth="1"/>
    <col min="3585" max="3586" width="0" hidden="1" customWidth="1"/>
    <col min="3587" max="3587" width="5.85546875" bestFit="1" customWidth="1"/>
    <col min="3588" max="3588" width="35.42578125" customWidth="1"/>
    <col min="3589" max="3589" width="11.42578125" customWidth="1"/>
    <col min="3590" max="3590" width="10.85546875" bestFit="1" customWidth="1"/>
    <col min="3591" max="3591" width="10.140625" customWidth="1"/>
    <col min="3592" max="3592" width="7.85546875" customWidth="1"/>
    <col min="3593" max="3593" width="10" customWidth="1"/>
    <col min="3594" max="3594" width="10.140625" customWidth="1"/>
    <col min="3595" max="3595" width="13.7109375" customWidth="1"/>
    <col min="3596" max="3596" width="10" customWidth="1"/>
    <col min="3597" max="3597" width="14.85546875" customWidth="1"/>
    <col min="3598" max="3598" width="11" customWidth="1"/>
    <col min="3599" max="3599" width="0" hidden="1" customWidth="1"/>
    <col min="3600" max="3600" width="12.28515625" bestFit="1" customWidth="1"/>
    <col min="3841" max="3842" width="0" hidden="1" customWidth="1"/>
    <col min="3843" max="3843" width="5.85546875" bestFit="1" customWidth="1"/>
    <col min="3844" max="3844" width="35.42578125" customWidth="1"/>
    <col min="3845" max="3845" width="11.42578125" customWidth="1"/>
    <col min="3846" max="3846" width="10.85546875" bestFit="1" customWidth="1"/>
    <col min="3847" max="3847" width="10.140625" customWidth="1"/>
    <col min="3848" max="3848" width="7.85546875" customWidth="1"/>
    <col min="3849" max="3849" width="10" customWidth="1"/>
    <col min="3850" max="3850" width="10.140625" customWidth="1"/>
    <col min="3851" max="3851" width="13.7109375" customWidth="1"/>
    <col min="3852" max="3852" width="10" customWidth="1"/>
    <col min="3853" max="3853" width="14.85546875" customWidth="1"/>
    <col min="3854" max="3854" width="11" customWidth="1"/>
    <col min="3855" max="3855" width="0" hidden="1" customWidth="1"/>
    <col min="3856" max="3856" width="12.28515625" bestFit="1" customWidth="1"/>
    <col min="4097" max="4098" width="0" hidden="1" customWidth="1"/>
    <col min="4099" max="4099" width="5.85546875" bestFit="1" customWidth="1"/>
    <col min="4100" max="4100" width="35.42578125" customWidth="1"/>
    <col min="4101" max="4101" width="11.42578125" customWidth="1"/>
    <col min="4102" max="4102" width="10.85546875" bestFit="1" customWidth="1"/>
    <col min="4103" max="4103" width="10.140625" customWidth="1"/>
    <col min="4104" max="4104" width="7.85546875" customWidth="1"/>
    <col min="4105" max="4105" width="10" customWidth="1"/>
    <col min="4106" max="4106" width="10.140625" customWidth="1"/>
    <col min="4107" max="4107" width="13.7109375" customWidth="1"/>
    <col min="4108" max="4108" width="10" customWidth="1"/>
    <col min="4109" max="4109" width="14.85546875" customWidth="1"/>
    <col min="4110" max="4110" width="11" customWidth="1"/>
    <col min="4111" max="4111" width="0" hidden="1" customWidth="1"/>
    <col min="4112" max="4112" width="12.28515625" bestFit="1" customWidth="1"/>
    <col min="4353" max="4354" width="0" hidden="1" customWidth="1"/>
    <col min="4355" max="4355" width="5.85546875" bestFit="1" customWidth="1"/>
    <col min="4356" max="4356" width="35.42578125" customWidth="1"/>
    <col min="4357" max="4357" width="11.42578125" customWidth="1"/>
    <col min="4358" max="4358" width="10.85546875" bestFit="1" customWidth="1"/>
    <col min="4359" max="4359" width="10.140625" customWidth="1"/>
    <col min="4360" max="4360" width="7.85546875" customWidth="1"/>
    <col min="4361" max="4361" width="10" customWidth="1"/>
    <col min="4362" max="4362" width="10.140625" customWidth="1"/>
    <col min="4363" max="4363" width="13.7109375" customWidth="1"/>
    <col min="4364" max="4364" width="10" customWidth="1"/>
    <col min="4365" max="4365" width="14.85546875" customWidth="1"/>
    <col min="4366" max="4366" width="11" customWidth="1"/>
    <col min="4367" max="4367" width="0" hidden="1" customWidth="1"/>
    <col min="4368" max="4368" width="12.28515625" bestFit="1" customWidth="1"/>
    <col min="4609" max="4610" width="0" hidden="1" customWidth="1"/>
    <col min="4611" max="4611" width="5.85546875" bestFit="1" customWidth="1"/>
    <col min="4612" max="4612" width="35.42578125" customWidth="1"/>
    <col min="4613" max="4613" width="11.42578125" customWidth="1"/>
    <col min="4614" max="4614" width="10.85546875" bestFit="1" customWidth="1"/>
    <col min="4615" max="4615" width="10.140625" customWidth="1"/>
    <col min="4616" max="4616" width="7.85546875" customWidth="1"/>
    <col min="4617" max="4617" width="10" customWidth="1"/>
    <col min="4618" max="4618" width="10.140625" customWidth="1"/>
    <col min="4619" max="4619" width="13.7109375" customWidth="1"/>
    <col min="4620" max="4620" width="10" customWidth="1"/>
    <col min="4621" max="4621" width="14.85546875" customWidth="1"/>
    <col min="4622" max="4622" width="11" customWidth="1"/>
    <col min="4623" max="4623" width="0" hidden="1" customWidth="1"/>
    <col min="4624" max="4624" width="12.28515625" bestFit="1" customWidth="1"/>
    <col min="4865" max="4866" width="0" hidden="1" customWidth="1"/>
    <col min="4867" max="4867" width="5.85546875" bestFit="1" customWidth="1"/>
    <col min="4868" max="4868" width="35.42578125" customWidth="1"/>
    <col min="4869" max="4869" width="11.42578125" customWidth="1"/>
    <col min="4870" max="4870" width="10.85546875" bestFit="1" customWidth="1"/>
    <col min="4871" max="4871" width="10.140625" customWidth="1"/>
    <col min="4872" max="4872" width="7.85546875" customWidth="1"/>
    <col min="4873" max="4873" width="10" customWidth="1"/>
    <col min="4874" max="4874" width="10.140625" customWidth="1"/>
    <col min="4875" max="4875" width="13.7109375" customWidth="1"/>
    <col min="4876" max="4876" width="10" customWidth="1"/>
    <col min="4877" max="4877" width="14.85546875" customWidth="1"/>
    <col min="4878" max="4878" width="11" customWidth="1"/>
    <col min="4879" max="4879" width="0" hidden="1" customWidth="1"/>
    <col min="4880" max="4880" width="12.28515625" bestFit="1" customWidth="1"/>
    <col min="5121" max="5122" width="0" hidden="1" customWidth="1"/>
    <col min="5123" max="5123" width="5.85546875" bestFit="1" customWidth="1"/>
    <col min="5124" max="5124" width="35.42578125" customWidth="1"/>
    <col min="5125" max="5125" width="11.42578125" customWidth="1"/>
    <col min="5126" max="5126" width="10.85546875" bestFit="1" customWidth="1"/>
    <col min="5127" max="5127" width="10.140625" customWidth="1"/>
    <col min="5128" max="5128" width="7.85546875" customWidth="1"/>
    <col min="5129" max="5129" width="10" customWidth="1"/>
    <col min="5130" max="5130" width="10.140625" customWidth="1"/>
    <col min="5131" max="5131" width="13.7109375" customWidth="1"/>
    <col min="5132" max="5132" width="10" customWidth="1"/>
    <col min="5133" max="5133" width="14.85546875" customWidth="1"/>
    <col min="5134" max="5134" width="11" customWidth="1"/>
    <col min="5135" max="5135" width="0" hidden="1" customWidth="1"/>
    <col min="5136" max="5136" width="12.28515625" bestFit="1" customWidth="1"/>
    <col min="5377" max="5378" width="0" hidden="1" customWidth="1"/>
    <col min="5379" max="5379" width="5.85546875" bestFit="1" customWidth="1"/>
    <col min="5380" max="5380" width="35.42578125" customWidth="1"/>
    <col min="5381" max="5381" width="11.42578125" customWidth="1"/>
    <col min="5382" max="5382" width="10.85546875" bestFit="1" customWidth="1"/>
    <col min="5383" max="5383" width="10.140625" customWidth="1"/>
    <col min="5384" max="5384" width="7.85546875" customWidth="1"/>
    <col min="5385" max="5385" width="10" customWidth="1"/>
    <col min="5386" max="5386" width="10.140625" customWidth="1"/>
    <col min="5387" max="5387" width="13.7109375" customWidth="1"/>
    <col min="5388" max="5388" width="10" customWidth="1"/>
    <col min="5389" max="5389" width="14.85546875" customWidth="1"/>
    <col min="5390" max="5390" width="11" customWidth="1"/>
    <col min="5391" max="5391" width="0" hidden="1" customWidth="1"/>
    <col min="5392" max="5392" width="12.28515625" bestFit="1" customWidth="1"/>
    <col min="5633" max="5634" width="0" hidden="1" customWidth="1"/>
    <col min="5635" max="5635" width="5.85546875" bestFit="1" customWidth="1"/>
    <col min="5636" max="5636" width="35.42578125" customWidth="1"/>
    <col min="5637" max="5637" width="11.42578125" customWidth="1"/>
    <col min="5638" max="5638" width="10.85546875" bestFit="1" customWidth="1"/>
    <col min="5639" max="5639" width="10.140625" customWidth="1"/>
    <col min="5640" max="5640" width="7.85546875" customWidth="1"/>
    <col min="5641" max="5641" width="10" customWidth="1"/>
    <col min="5642" max="5642" width="10.140625" customWidth="1"/>
    <col min="5643" max="5643" width="13.7109375" customWidth="1"/>
    <col min="5644" max="5644" width="10" customWidth="1"/>
    <col min="5645" max="5645" width="14.85546875" customWidth="1"/>
    <col min="5646" max="5646" width="11" customWidth="1"/>
    <col min="5647" max="5647" width="0" hidden="1" customWidth="1"/>
    <col min="5648" max="5648" width="12.28515625" bestFit="1" customWidth="1"/>
    <col min="5889" max="5890" width="0" hidden="1" customWidth="1"/>
    <col min="5891" max="5891" width="5.85546875" bestFit="1" customWidth="1"/>
    <col min="5892" max="5892" width="35.42578125" customWidth="1"/>
    <col min="5893" max="5893" width="11.42578125" customWidth="1"/>
    <col min="5894" max="5894" width="10.85546875" bestFit="1" customWidth="1"/>
    <col min="5895" max="5895" width="10.140625" customWidth="1"/>
    <col min="5896" max="5896" width="7.85546875" customWidth="1"/>
    <col min="5897" max="5897" width="10" customWidth="1"/>
    <col min="5898" max="5898" width="10.140625" customWidth="1"/>
    <col min="5899" max="5899" width="13.7109375" customWidth="1"/>
    <col min="5900" max="5900" width="10" customWidth="1"/>
    <col min="5901" max="5901" width="14.85546875" customWidth="1"/>
    <col min="5902" max="5902" width="11" customWidth="1"/>
    <col min="5903" max="5903" width="0" hidden="1" customWidth="1"/>
    <col min="5904" max="5904" width="12.28515625" bestFit="1" customWidth="1"/>
    <col min="6145" max="6146" width="0" hidden="1" customWidth="1"/>
    <col min="6147" max="6147" width="5.85546875" bestFit="1" customWidth="1"/>
    <col min="6148" max="6148" width="35.42578125" customWidth="1"/>
    <col min="6149" max="6149" width="11.42578125" customWidth="1"/>
    <col min="6150" max="6150" width="10.85546875" bestFit="1" customWidth="1"/>
    <col min="6151" max="6151" width="10.140625" customWidth="1"/>
    <col min="6152" max="6152" width="7.85546875" customWidth="1"/>
    <col min="6153" max="6153" width="10" customWidth="1"/>
    <col min="6154" max="6154" width="10.140625" customWidth="1"/>
    <col min="6155" max="6155" width="13.7109375" customWidth="1"/>
    <col min="6156" max="6156" width="10" customWidth="1"/>
    <col min="6157" max="6157" width="14.85546875" customWidth="1"/>
    <col min="6158" max="6158" width="11" customWidth="1"/>
    <col min="6159" max="6159" width="0" hidden="1" customWidth="1"/>
    <col min="6160" max="6160" width="12.28515625" bestFit="1" customWidth="1"/>
    <col min="6401" max="6402" width="0" hidden="1" customWidth="1"/>
    <col min="6403" max="6403" width="5.85546875" bestFit="1" customWidth="1"/>
    <col min="6404" max="6404" width="35.42578125" customWidth="1"/>
    <col min="6405" max="6405" width="11.42578125" customWidth="1"/>
    <col min="6406" max="6406" width="10.85546875" bestFit="1" customWidth="1"/>
    <col min="6407" max="6407" width="10.140625" customWidth="1"/>
    <col min="6408" max="6408" width="7.85546875" customWidth="1"/>
    <col min="6409" max="6409" width="10" customWidth="1"/>
    <col min="6410" max="6410" width="10.140625" customWidth="1"/>
    <col min="6411" max="6411" width="13.7109375" customWidth="1"/>
    <col min="6412" max="6412" width="10" customWidth="1"/>
    <col min="6413" max="6413" width="14.85546875" customWidth="1"/>
    <col min="6414" max="6414" width="11" customWidth="1"/>
    <col min="6415" max="6415" width="0" hidden="1" customWidth="1"/>
    <col min="6416" max="6416" width="12.28515625" bestFit="1" customWidth="1"/>
    <col min="6657" max="6658" width="0" hidden="1" customWidth="1"/>
    <col min="6659" max="6659" width="5.85546875" bestFit="1" customWidth="1"/>
    <col min="6660" max="6660" width="35.42578125" customWidth="1"/>
    <col min="6661" max="6661" width="11.42578125" customWidth="1"/>
    <col min="6662" max="6662" width="10.85546875" bestFit="1" customWidth="1"/>
    <col min="6663" max="6663" width="10.140625" customWidth="1"/>
    <col min="6664" max="6664" width="7.85546875" customWidth="1"/>
    <col min="6665" max="6665" width="10" customWidth="1"/>
    <col min="6666" max="6666" width="10.140625" customWidth="1"/>
    <col min="6667" max="6667" width="13.7109375" customWidth="1"/>
    <col min="6668" max="6668" width="10" customWidth="1"/>
    <col min="6669" max="6669" width="14.85546875" customWidth="1"/>
    <col min="6670" max="6670" width="11" customWidth="1"/>
    <col min="6671" max="6671" width="0" hidden="1" customWidth="1"/>
    <col min="6672" max="6672" width="12.28515625" bestFit="1" customWidth="1"/>
    <col min="6913" max="6914" width="0" hidden="1" customWidth="1"/>
    <col min="6915" max="6915" width="5.85546875" bestFit="1" customWidth="1"/>
    <col min="6916" max="6916" width="35.42578125" customWidth="1"/>
    <col min="6917" max="6917" width="11.42578125" customWidth="1"/>
    <col min="6918" max="6918" width="10.85546875" bestFit="1" customWidth="1"/>
    <col min="6919" max="6919" width="10.140625" customWidth="1"/>
    <col min="6920" max="6920" width="7.85546875" customWidth="1"/>
    <col min="6921" max="6921" width="10" customWidth="1"/>
    <col min="6922" max="6922" width="10.140625" customWidth="1"/>
    <col min="6923" max="6923" width="13.7109375" customWidth="1"/>
    <col min="6924" max="6924" width="10" customWidth="1"/>
    <col min="6925" max="6925" width="14.85546875" customWidth="1"/>
    <col min="6926" max="6926" width="11" customWidth="1"/>
    <col min="6927" max="6927" width="0" hidden="1" customWidth="1"/>
    <col min="6928" max="6928" width="12.28515625" bestFit="1" customWidth="1"/>
    <col min="7169" max="7170" width="0" hidden="1" customWidth="1"/>
    <col min="7171" max="7171" width="5.85546875" bestFit="1" customWidth="1"/>
    <col min="7172" max="7172" width="35.42578125" customWidth="1"/>
    <col min="7173" max="7173" width="11.42578125" customWidth="1"/>
    <col min="7174" max="7174" width="10.85546875" bestFit="1" customWidth="1"/>
    <col min="7175" max="7175" width="10.140625" customWidth="1"/>
    <col min="7176" max="7176" width="7.85546875" customWidth="1"/>
    <col min="7177" max="7177" width="10" customWidth="1"/>
    <col min="7178" max="7178" width="10.140625" customWidth="1"/>
    <col min="7179" max="7179" width="13.7109375" customWidth="1"/>
    <col min="7180" max="7180" width="10" customWidth="1"/>
    <col min="7181" max="7181" width="14.85546875" customWidth="1"/>
    <col min="7182" max="7182" width="11" customWidth="1"/>
    <col min="7183" max="7183" width="0" hidden="1" customWidth="1"/>
    <col min="7184" max="7184" width="12.28515625" bestFit="1" customWidth="1"/>
    <col min="7425" max="7426" width="0" hidden="1" customWidth="1"/>
    <col min="7427" max="7427" width="5.85546875" bestFit="1" customWidth="1"/>
    <col min="7428" max="7428" width="35.42578125" customWidth="1"/>
    <col min="7429" max="7429" width="11.42578125" customWidth="1"/>
    <col min="7430" max="7430" width="10.85546875" bestFit="1" customWidth="1"/>
    <col min="7431" max="7431" width="10.140625" customWidth="1"/>
    <col min="7432" max="7432" width="7.85546875" customWidth="1"/>
    <col min="7433" max="7433" width="10" customWidth="1"/>
    <col min="7434" max="7434" width="10.140625" customWidth="1"/>
    <col min="7435" max="7435" width="13.7109375" customWidth="1"/>
    <col min="7436" max="7436" width="10" customWidth="1"/>
    <col min="7437" max="7437" width="14.85546875" customWidth="1"/>
    <col min="7438" max="7438" width="11" customWidth="1"/>
    <col min="7439" max="7439" width="0" hidden="1" customWidth="1"/>
    <col min="7440" max="7440" width="12.28515625" bestFit="1" customWidth="1"/>
    <col min="7681" max="7682" width="0" hidden="1" customWidth="1"/>
    <col min="7683" max="7683" width="5.85546875" bestFit="1" customWidth="1"/>
    <col min="7684" max="7684" width="35.42578125" customWidth="1"/>
    <col min="7685" max="7685" width="11.42578125" customWidth="1"/>
    <col min="7686" max="7686" width="10.85546875" bestFit="1" customWidth="1"/>
    <col min="7687" max="7687" width="10.140625" customWidth="1"/>
    <col min="7688" max="7688" width="7.85546875" customWidth="1"/>
    <col min="7689" max="7689" width="10" customWidth="1"/>
    <col min="7690" max="7690" width="10.140625" customWidth="1"/>
    <col min="7691" max="7691" width="13.7109375" customWidth="1"/>
    <col min="7692" max="7692" width="10" customWidth="1"/>
    <col min="7693" max="7693" width="14.85546875" customWidth="1"/>
    <col min="7694" max="7694" width="11" customWidth="1"/>
    <col min="7695" max="7695" width="0" hidden="1" customWidth="1"/>
    <col min="7696" max="7696" width="12.28515625" bestFit="1" customWidth="1"/>
    <col min="7937" max="7938" width="0" hidden="1" customWidth="1"/>
    <col min="7939" max="7939" width="5.85546875" bestFit="1" customWidth="1"/>
    <col min="7940" max="7940" width="35.42578125" customWidth="1"/>
    <col min="7941" max="7941" width="11.42578125" customWidth="1"/>
    <col min="7942" max="7942" width="10.85546875" bestFit="1" customWidth="1"/>
    <col min="7943" max="7943" width="10.140625" customWidth="1"/>
    <col min="7944" max="7944" width="7.85546875" customWidth="1"/>
    <col min="7945" max="7945" width="10" customWidth="1"/>
    <col min="7946" max="7946" width="10.140625" customWidth="1"/>
    <col min="7947" max="7947" width="13.7109375" customWidth="1"/>
    <col min="7948" max="7948" width="10" customWidth="1"/>
    <col min="7949" max="7949" width="14.85546875" customWidth="1"/>
    <col min="7950" max="7950" width="11" customWidth="1"/>
    <col min="7951" max="7951" width="0" hidden="1" customWidth="1"/>
    <col min="7952" max="7952" width="12.28515625" bestFit="1" customWidth="1"/>
    <col min="8193" max="8194" width="0" hidden="1" customWidth="1"/>
    <col min="8195" max="8195" width="5.85546875" bestFit="1" customWidth="1"/>
    <col min="8196" max="8196" width="35.42578125" customWidth="1"/>
    <col min="8197" max="8197" width="11.42578125" customWidth="1"/>
    <col min="8198" max="8198" width="10.85546875" bestFit="1" customWidth="1"/>
    <col min="8199" max="8199" width="10.140625" customWidth="1"/>
    <col min="8200" max="8200" width="7.85546875" customWidth="1"/>
    <col min="8201" max="8201" width="10" customWidth="1"/>
    <col min="8202" max="8202" width="10.140625" customWidth="1"/>
    <col min="8203" max="8203" width="13.7109375" customWidth="1"/>
    <col min="8204" max="8204" width="10" customWidth="1"/>
    <col min="8205" max="8205" width="14.85546875" customWidth="1"/>
    <col min="8206" max="8206" width="11" customWidth="1"/>
    <col min="8207" max="8207" width="0" hidden="1" customWidth="1"/>
    <col min="8208" max="8208" width="12.28515625" bestFit="1" customWidth="1"/>
    <col min="8449" max="8450" width="0" hidden="1" customWidth="1"/>
    <col min="8451" max="8451" width="5.85546875" bestFit="1" customWidth="1"/>
    <col min="8452" max="8452" width="35.42578125" customWidth="1"/>
    <col min="8453" max="8453" width="11.42578125" customWidth="1"/>
    <col min="8454" max="8454" width="10.85546875" bestFit="1" customWidth="1"/>
    <col min="8455" max="8455" width="10.140625" customWidth="1"/>
    <col min="8456" max="8456" width="7.85546875" customWidth="1"/>
    <col min="8457" max="8457" width="10" customWidth="1"/>
    <col min="8458" max="8458" width="10.140625" customWidth="1"/>
    <col min="8459" max="8459" width="13.7109375" customWidth="1"/>
    <col min="8460" max="8460" width="10" customWidth="1"/>
    <col min="8461" max="8461" width="14.85546875" customWidth="1"/>
    <col min="8462" max="8462" width="11" customWidth="1"/>
    <col min="8463" max="8463" width="0" hidden="1" customWidth="1"/>
    <col min="8464" max="8464" width="12.28515625" bestFit="1" customWidth="1"/>
    <col min="8705" max="8706" width="0" hidden="1" customWidth="1"/>
    <col min="8707" max="8707" width="5.85546875" bestFit="1" customWidth="1"/>
    <col min="8708" max="8708" width="35.42578125" customWidth="1"/>
    <col min="8709" max="8709" width="11.42578125" customWidth="1"/>
    <col min="8710" max="8710" width="10.85546875" bestFit="1" customWidth="1"/>
    <col min="8711" max="8711" width="10.140625" customWidth="1"/>
    <col min="8712" max="8712" width="7.85546875" customWidth="1"/>
    <col min="8713" max="8713" width="10" customWidth="1"/>
    <col min="8714" max="8714" width="10.140625" customWidth="1"/>
    <col min="8715" max="8715" width="13.7109375" customWidth="1"/>
    <col min="8716" max="8716" width="10" customWidth="1"/>
    <col min="8717" max="8717" width="14.85546875" customWidth="1"/>
    <col min="8718" max="8718" width="11" customWidth="1"/>
    <col min="8719" max="8719" width="0" hidden="1" customWidth="1"/>
    <col min="8720" max="8720" width="12.28515625" bestFit="1" customWidth="1"/>
    <col min="8961" max="8962" width="0" hidden="1" customWidth="1"/>
    <col min="8963" max="8963" width="5.85546875" bestFit="1" customWidth="1"/>
    <col min="8964" max="8964" width="35.42578125" customWidth="1"/>
    <col min="8965" max="8965" width="11.42578125" customWidth="1"/>
    <col min="8966" max="8966" width="10.85546875" bestFit="1" customWidth="1"/>
    <col min="8967" max="8967" width="10.140625" customWidth="1"/>
    <col min="8968" max="8968" width="7.85546875" customWidth="1"/>
    <col min="8969" max="8969" width="10" customWidth="1"/>
    <col min="8970" max="8970" width="10.140625" customWidth="1"/>
    <col min="8971" max="8971" width="13.7109375" customWidth="1"/>
    <col min="8972" max="8972" width="10" customWidth="1"/>
    <col min="8973" max="8973" width="14.85546875" customWidth="1"/>
    <col min="8974" max="8974" width="11" customWidth="1"/>
    <col min="8975" max="8975" width="0" hidden="1" customWidth="1"/>
    <col min="8976" max="8976" width="12.28515625" bestFit="1" customWidth="1"/>
    <col min="9217" max="9218" width="0" hidden="1" customWidth="1"/>
    <col min="9219" max="9219" width="5.85546875" bestFit="1" customWidth="1"/>
    <col min="9220" max="9220" width="35.42578125" customWidth="1"/>
    <col min="9221" max="9221" width="11.42578125" customWidth="1"/>
    <col min="9222" max="9222" width="10.85546875" bestFit="1" customWidth="1"/>
    <col min="9223" max="9223" width="10.140625" customWidth="1"/>
    <col min="9224" max="9224" width="7.85546875" customWidth="1"/>
    <col min="9225" max="9225" width="10" customWidth="1"/>
    <col min="9226" max="9226" width="10.140625" customWidth="1"/>
    <col min="9227" max="9227" width="13.7109375" customWidth="1"/>
    <col min="9228" max="9228" width="10" customWidth="1"/>
    <col min="9229" max="9229" width="14.85546875" customWidth="1"/>
    <col min="9230" max="9230" width="11" customWidth="1"/>
    <col min="9231" max="9231" width="0" hidden="1" customWidth="1"/>
    <col min="9232" max="9232" width="12.28515625" bestFit="1" customWidth="1"/>
    <col min="9473" max="9474" width="0" hidden="1" customWidth="1"/>
    <col min="9475" max="9475" width="5.85546875" bestFit="1" customWidth="1"/>
    <col min="9476" max="9476" width="35.42578125" customWidth="1"/>
    <col min="9477" max="9477" width="11.42578125" customWidth="1"/>
    <col min="9478" max="9478" width="10.85546875" bestFit="1" customWidth="1"/>
    <col min="9479" max="9479" width="10.140625" customWidth="1"/>
    <col min="9480" max="9480" width="7.85546875" customWidth="1"/>
    <col min="9481" max="9481" width="10" customWidth="1"/>
    <col min="9482" max="9482" width="10.140625" customWidth="1"/>
    <col min="9483" max="9483" width="13.7109375" customWidth="1"/>
    <col min="9484" max="9484" width="10" customWidth="1"/>
    <col min="9485" max="9485" width="14.85546875" customWidth="1"/>
    <col min="9486" max="9486" width="11" customWidth="1"/>
    <col min="9487" max="9487" width="0" hidden="1" customWidth="1"/>
    <col min="9488" max="9488" width="12.28515625" bestFit="1" customWidth="1"/>
    <col min="9729" max="9730" width="0" hidden="1" customWidth="1"/>
    <col min="9731" max="9731" width="5.85546875" bestFit="1" customWidth="1"/>
    <col min="9732" max="9732" width="35.42578125" customWidth="1"/>
    <col min="9733" max="9733" width="11.42578125" customWidth="1"/>
    <col min="9734" max="9734" width="10.85546875" bestFit="1" customWidth="1"/>
    <col min="9735" max="9735" width="10.140625" customWidth="1"/>
    <col min="9736" max="9736" width="7.85546875" customWidth="1"/>
    <col min="9737" max="9737" width="10" customWidth="1"/>
    <col min="9738" max="9738" width="10.140625" customWidth="1"/>
    <col min="9739" max="9739" width="13.7109375" customWidth="1"/>
    <col min="9740" max="9740" width="10" customWidth="1"/>
    <col min="9741" max="9741" width="14.85546875" customWidth="1"/>
    <col min="9742" max="9742" width="11" customWidth="1"/>
    <col min="9743" max="9743" width="0" hidden="1" customWidth="1"/>
    <col min="9744" max="9744" width="12.28515625" bestFit="1" customWidth="1"/>
    <col min="9985" max="9986" width="0" hidden="1" customWidth="1"/>
    <col min="9987" max="9987" width="5.85546875" bestFit="1" customWidth="1"/>
    <col min="9988" max="9988" width="35.42578125" customWidth="1"/>
    <col min="9989" max="9989" width="11.42578125" customWidth="1"/>
    <col min="9990" max="9990" width="10.85546875" bestFit="1" customWidth="1"/>
    <col min="9991" max="9991" width="10.140625" customWidth="1"/>
    <col min="9992" max="9992" width="7.85546875" customWidth="1"/>
    <col min="9993" max="9993" width="10" customWidth="1"/>
    <col min="9994" max="9994" width="10.140625" customWidth="1"/>
    <col min="9995" max="9995" width="13.7109375" customWidth="1"/>
    <col min="9996" max="9996" width="10" customWidth="1"/>
    <col min="9997" max="9997" width="14.85546875" customWidth="1"/>
    <col min="9998" max="9998" width="11" customWidth="1"/>
    <col min="9999" max="9999" width="0" hidden="1" customWidth="1"/>
    <col min="10000" max="10000" width="12.28515625" bestFit="1" customWidth="1"/>
    <col min="10241" max="10242" width="0" hidden="1" customWidth="1"/>
    <col min="10243" max="10243" width="5.85546875" bestFit="1" customWidth="1"/>
    <col min="10244" max="10244" width="35.42578125" customWidth="1"/>
    <col min="10245" max="10245" width="11.42578125" customWidth="1"/>
    <col min="10246" max="10246" width="10.85546875" bestFit="1" customWidth="1"/>
    <col min="10247" max="10247" width="10.140625" customWidth="1"/>
    <col min="10248" max="10248" width="7.85546875" customWidth="1"/>
    <col min="10249" max="10249" width="10" customWidth="1"/>
    <col min="10250" max="10250" width="10.140625" customWidth="1"/>
    <col min="10251" max="10251" width="13.7109375" customWidth="1"/>
    <col min="10252" max="10252" width="10" customWidth="1"/>
    <col min="10253" max="10253" width="14.85546875" customWidth="1"/>
    <col min="10254" max="10254" width="11" customWidth="1"/>
    <col min="10255" max="10255" width="0" hidden="1" customWidth="1"/>
    <col min="10256" max="10256" width="12.28515625" bestFit="1" customWidth="1"/>
    <col min="10497" max="10498" width="0" hidden="1" customWidth="1"/>
    <col min="10499" max="10499" width="5.85546875" bestFit="1" customWidth="1"/>
    <col min="10500" max="10500" width="35.42578125" customWidth="1"/>
    <col min="10501" max="10501" width="11.42578125" customWidth="1"/>
    <col min="10502" max="10502" width="10.85546875" bestFit="1" customWidth="1"/>
    <col min="10503" max="10503" width="10.140625" customWidth="1"/>
    <col min="10504" max="10504" width="7.85546875" customWidth="1"/>
    <col min="10505" max="10505" width="10" customWidth="1"/>
    <col min="10506" max="10506" width="10.140625" customWidth="1"/>
    <col min="10507" max="10507" width="13.7109375" customWidth="1"/>
    <col min="10508" max="10508" width="10" customWidth="1"/>
    <col min="10509" max="10509" width="14.85546875" customWidth="1"/>
    <col min="10510" max="10510" width="11" customWidth="1"/>
    <col min="10511" max="10511" width="0" hidden="1" customWidth="1"/>
    <col min="10512" max="10512" width="12.28515625" bestFit="1" customWidth="1"/>
    <col min="10753" max="10754" width="0" hidden="1" customWidth="1"/>
    <col min="10755" max="10755" width="5.85546875" bestFit="1" customWidth="1"/>
    <col min="10756" max="10756" width="35.42578125" customWidth="1"/>
    <col min="10757" max="10757" width="11.42578125" customWidth="1"/>
    <col min="10758" max="10758" width="10.85546875" bestFit="1" customWidth="1"/>
    <col min="10759" max="10759" width="10.140625" customWidth="1"/>
    <col min="10760" max="10760" width="7.85546875" customWidth="1"/>
    <col min="10761" max="10761" width="10" customWidth="1"/>
    <col min="10762" max="10762" width="10.140625" customWidth="1"/>
    <col min="10763" max="10763" width="13.7109375" customWidth="1"/>
    <col min="10764" max="10764" width="10" customWidth="1"/>
    <col min="10765" max="10765" width="14.85546875" customWidth="1"/>
    <col min="10766" max="10766" width="11" customWidth="1"/>
    <col min="10767" max="10767" width="0" hidden="1" customWidth="1"/>
    <col min="10768" max="10768" width="12.28515625" bestFit="1" customWidth="1"/>
    <col min="11009" max="11010" width="0" hidden="1" customWidth="1"/>
    <col min="11011" max="11011" width="5.85546875" bestFit="1" customWidth="1"/>
    <col min="11012" max="11012" width="35.42578125" customWidth="1"/>
    <col min="11013" max="11013" width="11.42578125" customWidth="1"/>
    <col min="11014" max="11014" width="10.85546875" bestFit="1" customWidth="1"/>
    <col min="11015" max="11015" width="10.140625" customWidth="1"/>
    <col min="11016" max="11016" width="7.85546875" customWidth="1"/>
    <col min="11017" max="11017" width="10" customWidth="1"/>
    <col min="11018" max="11018" width="10.140625" customWidth="1"/>
    <col min="11019" max="11019" width="13.7109375" customWidth="1"/>
    <col min="11020" max="11020" width="10" customWidth="1"/>
    <col min="11021" max="11021" width="14.85546875" customWidth="1"/>
    <col min="11022" max="11022" width="11" customWidth="1"/>
    <col min="11023" max="11023" width="0" hidden="1" customWidth="1"/>
    <col min="11024" max="11024" width="12.28515625" bestFit="1" customWidth="1"/>
    <col min="11265" max="11266" width="0" hidden="1" customWidth="1"/>
    <col min="11267" max="11267" width="5.85546875" bestFit="1" customWidth="1"/>
    <col min="11268" max="11268" width="35.42578125" customWidth="1"/>
    <col min="11269" max="11269" width="11.42578125" customWidth="1"/>
    <col min="11270" max="11270" width="10.85546875" bestFit="1" customWidth="1"/>
    <col min="11271" max="11271" width="10.140625" customWidth="1"/>
    <col min="11272" max="11272" width="7.85546875" customWidth="1"/>
    <col min="11273" max="11273" width="10" customWidth="1"/>
    <col min="11274" max="11274" width="10.140625" customWidth="1"/>
    <col min="11275" max="11275" width="13.7109375" customWidth="1"/>
    <col min="11276" max="11276" width="10" customWidth="1"/>
    <col min="11277" max="11277" width="14.85546875" customWidth="1"/>
    <col min="11278" max="11278" width="11" customWidth="1"/>
    <col min="11279" max="11279" width="0" hidden="1" customWidth="1"/>
    <col min="11280" max="11280" width="12.28515625" bestFit="1" customWidth="1"/>
    <col min="11521" max="11522" width="0" hidden="1" customWidth="1"/>
    <col min="11523" max="11523" width="5.85546875" bestFit="1" customWidth="1"/>
    <col min="11524" max="11524" width="35.42578125" customWidth="1"/>
    <col min="11525" max="11525" width="11.42578125" customWidth="1"/>
    <col min="11526" max="11526" width="10.85546875" bestFit="1" customWidth="1"/>
    <col min="11527" max="11527" width="10.140625" customWidth="1"/>
    <col min="11528" max="11528" width="7.85546875" customWidth="1"/>
    <col min="11529" max="11529" width="10" customWidth="1"/>
    <col min="11530" max="11530" width="10.140625" customWidth="1"/>
    <col min="11531" max="11531" width="13.7109375" customWidth="1"/>
    <col min="11532" max="11532" width="10" customWidth="1"/>
    <col min="11533" max="11533" width="14.85546875" customWidth="1"/>
    <col min="11534" max="11534" width="11" customWidth="1"/>
    <col min="11535" max="11535" width="0" hidden="1" customWidth="1"/>
    <col min="11536" max="11536" width="12.28515625" bestFit="1" customWidth="1"/>
    <col min="11777" max="11778" width="0" hidden="1" customWidth="1"/>
    <col min="11779" max="11779" width="5.85546875" bestFit="1" customWidth="1"/>
    <col min="11780" max="11780" width="35.42578125" customWidth="1"/>
    <col min="11781" max="11781" width="11.42578125" customWidth="1"/>
    <col min="11782" max="11782" width="10.85546875" bestFit="1" customWidth="1"/>
    <col min="11783" max="11783" width="10.140625" customWidth="1"/>
    <col min="11784" max="11784" width="7.85546875" customWidth="1"/>
    <col min="11785" max="11785" width="10" customWidth="1"/>
    <col min="11786" max="11786" width="10.140625" customWidth="1"/>
    <col min="11787" max="11787" width="13.7109375" customWidth="1"/>
    <col min="11788" max="11788" width="10" customWidth="1"/>
    <col min="11789" max="11789" width="14.85546875" customWidth="1"/>
    <col min="11790" max="11790" width="11" customWidth="1"/>
    <col min="11791" max="11791" width="0" hidden="1" customWidth="1"/>
    <col min="11792" max="11792" width="12.28515625" bestFit="1" customWidth="1"/>
    <col min="12033" max="12034" width="0" hidden="1" customWidth="1"/>
    <col min="12035" max="12035" width="5.85546875" bestFit="1" customWidth="1"/>
    <col min="12036" max="12036" width="35.42578125" customWidth="1"/>
    <col min="12037" max="12037" width="11.42578125" customWidth="1"/>
    <col min="12038" max="12038" width="10.85546875" bestFit="1" customWidth="1"/>
    <col min="12039" max="12039" width="10.140625" customWidth="1"/>
    <col min="12040" max="12040" width="7.85546875" customWidth="1"/>
    <col min="12041" max="12041" width="10" customWidth="1"/>
    <col min="12042" max="12042" width="10.140625" customWidth="1"/>
    <col min="12043" max="12043" width="13.7109375" customWidth="1"/>
    <col min="12044" max="12044" width="10" customWidth="1"/>
    <col min="12045" max="12045" width="14.85546875" customWidth="1"/>
    <col min="12046" max="12046" width="11" customWidth="1"/>
    <col min="12047" max="12047" width="0" hidden="1" customWidth="1"/>
    <col min="12048" max="12048" width="12.28515625" bestFit="1" customWidth="1"/>
    <col min="12289" max="12290" width="0" hidden="1" customWidth="1"/>
    <col min="12291" max="12291" width="5.85546875" bestFit="1" customWidth="1"/>
    <col min="12292" max="12292" width="35.42578125" customWidth="1"/>
    <col min="12293" max="12293" width="11.42578125" customWidth="1"/>
    <col min="12294" max="12294" width="10.85546875" bestFit="1" customWidth="1"/>
    <col min="12295" max="12295" width="10.140625" customWidth="1"/>
    <col min="12296" max="12296" width="7.85546875" customWidth="1"/>
    <col min="12297" max="12297" width="10" customWidth="1"/>
    <col min="12298" max="12298" width="10.140625" customWidth="1"/>
    <col min="12299" max="12299" width="13.7109375" customWidth="1"/>
    <col min="12300" max="12300" width="10" customWidth="1"/>
    <col min="12301" max="12301" width="14.85546875" customWidth="1"/>
    <col min="12302" max="12302" width="11" customWidth="1"/>
    <col min="12303" max="12303" width="0" hidden="1" customWidth="1"/>
    <col min="12304" max="12304" width="12.28515625" bestFit="1" customWidth="1"/>
    <col min="12545" max="12546" width="0" hidden="1" customWidth="1"/>
    <col min="12547" max="12547" width="5.85546875" bestFit="1" customWidth="1"/>
    <col min="12548" max="12548" width="35.42578125" customWidth="1"/>
    <col min="12549" max="12549" width="11.42578125" customWidth="1"/>
    <col min="12550" max="12550" width="10.85546875" bestFit="1" customWidth="1"/>
    <col min="12551" max="12551" width="10.140625" customWidth="1"/>
    <col min="12552" max="12552" width="7.85546875" customWidth="1"/>
    <col min="12553" max="12553" width="10" customWidth="1"/>
    <col min="12554" max="12554" width="10.140625" customWidth="1"/>
    <col min="12555" max="12555" width="13.7109375" customWidth="1"/>
    <col min="12556" max="12556" width="10" customWidth="1"/>
    <col min="12557" max="12557" width="14.85546875" customWidth="1"/>
    <col min="12558" max="12558" width="11" customWidth="1"/>
    <col min="12559" max="12559" width="0" hidden="1" customWidth="1"/>
    <col min="12560" max="12560" width="12.28515625" bestFit="1" customWidth="1"/>
    <col min="12801" max="12802" width="0" hidden="1" customWidth="1"/>
    <col min="12803" max="12803" width="5.85546875" bestFit="1" customWidth="1"/>
    <col min="12804" max="12804" width="35.42578125" customWidth="1"/>
    <col min="12805" max="12805" width="11.42578125" customWidth="1"/>
    <col min="12806" max="12806" width="10.85546875" bestFit="1" customWidth="1"/>
    <col min="12807" max="12807" width="10.140625" customWidth="1"/>
    <col min="12808" max="12808" width="7.85546875" customWidth="1"/>
    <col min="12809" max="12809" width="10" customWidth="1"/>
    <col min="12810" max="12810" width="10.140625" customWidth="1"/>
    <col min="12811" max="12811" width="13.7109375" customWidth="1"/>
    <col min="12812" max="12812" width="10" customWidth="1"/>
    <col min="12813" max="12813" width="14.85546875" customWidth="1"/>
    <col min="12814" max="12814" width="11" customWidth="1"/>
    <col min="12815" max="12815" width="0" hidden="1" customWidth="1"/>
    <col min="12816" max="12816" width="12.28515625" bestFit="1" customWidth="1"/>
    <col min="13057" max="13058" width="0" hidden="1" customWidth="1"/>
    <col min="13059" max="13059" width="5.85546875" bestFit="1" customWidth="1"/>
    <col min="13060" max="13060" width="35.42578125" customWidth="1"/>
    <col min="13061" max="13061" width="11.42578125" customWidth="1"/>
    <col min="13062" max="13062" width="10.85546875" bestFit="1" customWidth="1"/>
    <col min="13063" max="13063" width="10.140625" customWidth="1"/>
    <col min="13064" max="13064" width="7.85546875" customWidth="1"/>
    <col min="13065" max="13065" width="10" customWidth="1"/>
    <col min="13066" max="13066" width="10.140625" customWidth="1"/>
    <col min="13067" max="13067" width="13.7109375" customWidth="1"/>
    <col min="13068" max="13068" width="10" customWidth="1"/>
    <col min="13069" max="13069" width="14.85546875" customWidth="1"/>
    <col min="13070" max="13070" width="11" customWidth="1"/>
    <col min="13071" max="13071" width="0" hidden="1" customWidth="1"/>
    <col min="13072" max="13072" width="12.28515625" bestFit="1" customWidth="1"/>
    <col min="13313" max="13314" width="0" hidden="1" customWidth="1"/>
    <col min="13315" max="13315" width="5.85546875" bestFit="1" customWidth="1"/>
    <col min="13316" max="13316" width="35.42578125" customWidth="1"/>
    <col min="13317" max="13317" width="11.42578125" customWidth="1"/>
    <col min="13318" max="13318" width="10.85546875" bestFit="1" customWidth="1"/>
    <col min="13319" max="13319" width="10.140625" customWidth="1"/>
    <col min="13320" max="13320" width="7.85546875" customWidth="1"/>
    <col min="13321" max="13321" width="10" customWidth="1"/>
    <col min="13322" max="13322" width="10.140625" customWidth="1"/>
    <col min="13323" max="13323" width="13.7109375" customWidth="1"/>
    <col min="13324" max="13324" width="10" customWidth="1"/>
    <col min="13325" max="13325" width="14.85546875" customWidth="1"/>
    <col min="13326" max="13326" width="11" customWidth="1"/>
    <col min="13327" max="13327" width="0" hidden="1" customWidth="1"/>
    <col min="13328" max="13328" width="12.28515625" bestFit="1" customWidth="1"/>
    <col min="13569" max="13570" width="0" hidden="1" customWidth="1"/>
    <col min="13571" max="13571" width="5.85546875" bestFit="1" customWidth="1"/>
    <col min="13572" max="13572" width="35.42578125" customWidth="1"/>
    <col min="13573" max="13573" width="11.42578125" customWidth="1"/>
    <col min="13574" max="13574" width="10.85546875" bestFit="1" customWidth="1"/>
    <col min="13575" max="13575" width="10.140625" customWidth="1"/>
    <col min="13576" max="13576" width="7.85546875" customWidth="1"/>
    <col min="13577" max="13577" width="10" customWidth="1"/>
    <col min="13578" max="13578" width="10.140625" customWidth="1"/>
    <col min="13579" max="13579" width="13.7109375" customWidth="1"/>
    <col min="13580" max="13580" width="10" customWidth="1"/>
    <col min="13581" max="13581" width="14.85546875" customWidth="1"/>
    <col min="13582" max="13582" width="11" customWidth="1"/>
    <col min="13583" max="13583" width="0" hidden="1" customWidth="1"/>
    <col min="13584" max="13584" width="12.28515625" bestFit="1" customWidth="1"/>
    <col min="13825" max="13826" width="0" hidden="1" customWidth="1"/>
    <col min="13827" max="13827" width="5.85546875" bestFit="1" customWidth="1"/>
    <col min="13828" max="13828" width="35.42578125" customWidth="1"/>
    <col min="13829" max="13829" width="11.42578125" customWidth="1"/>
    <col min="13830" max="13830" width="10.85546875" bestFit="1" customWidth="1"/>
    <col min="13831" max="13831" width="10.140625" customWidth="1"/>
    <col min="13832" max="13832" width="7.85546875" customWidth="1"/>
    <col min="13833" max="13833" width="10" customWidth="1"/>
    <col min="13834" max="13834" width="10.140625" customWidth="1"/>
    <col min="13835" max="13835" width="13.7109375" customWidth="1"/>
    <col min="13836" max="13836" width="10" customWidth="1"/>
    <col min="13837" max="13837" width="14.85546875" customWidth="1"/>
    <col min="13838" max="13838" width="11" customWidth="1"/>
    <col min="13839" max="13839" width="0" hidden="1" customWidth="1"/>
    <col min="13840" max="13840" width="12.28515625" bestFit="1" customWidth="1"/>
    <col min="14081" max="14082" width="0" hidden="1" customWidth="1"/>
    <col min="14083" max="14083" width="5.85546875" bestFit="1" customWidth="1"/>
    <col min="14084" max="14084" width="35.42578125" customWidth="1"/>
    <col min="14085" max="14085" width="11.42578125" customWidth="1"/>
    <col min="14086" max="14086" width="10.85546875" bestFit="1" customWidth="1"/>
    <col min="14087" max="14087" width="10.140625" customWidth="1"/>
    <col min="14088" max="14088" width="7.85546875" customWidth="1"/>
    <col min="14089" max="14089" width="10" customWidth="1"/>
    <col min="14090" max="14090" width="10.140625" customWidth="1"/>
    <col min="14091" max="14091" width="13.7109375" customWidth="1"/>
    <col min="14092" max="14092" width="10" customWidth="1"/>
    <col min="14093" max="14093" width="14.85546875" customWidth="1"/>
    <col min="14094" max="14094" width="11" customWidth="1"/>
    <col min="14095" max="14095" width="0" hidden="1" customWidth="1"/>
    <col min="14096" max="14096" width="12.28515625" bestFit="1" customWidth="1"/>
    <col min="14337" max="14338" width="0" hidden="1" customWidth="1"/>
    <col min="14339" max="14339" width="5.85546875" bestFit="1" customWidth="1"/>
    <col min="14340" max="14340" width="35.42578125" customWidth="1"/>
    <col min="14341" max="14341" width="11.42578125" customWidth="1"/>
    <col min="14342" max="14342" width="10.85546875" bestFit="1" customWidth="1"/>
    <col min="14343" max="14343" width="10.140625" customWidth="1"/>
    <col min="14344" max="14344" width="7.85546875" customWidth="1"/>
    <col min="14345" max="14345" width="10" customWidth="1"/>
    <col min="14346" max="14346" width="10.140625" customWidth="1"/>
    <col min="14347" max="14347" width="13.7109375" customWidth="1"/>
    <col min="14348" max="14348" width="10" customWidth="1"/>
    <col min="14349" max="14349" width="14.85546875" customWidth="1"/>
    <col min="14350" max="14350" width="11" customWidth="1"/>
    <col min="14351" max="14351" width="0" hidden="1" customWidth="1"/>
    <col min="14352" max="14352" width="12.28515625" bestFit="1" customWidth="1"/>
    <col min="14593" max="14594" width="0" hidden="1" customWidth="1"/>
    <col min="14595" max="14595" width="5.85546875" bestFit="1" customWidth="1"/>
    <col min="14596" max="14596" width="35.42578125" customWidth="1"/>
    <col min="14597" max="14597" width="11.42578125" customWidth="1"/>
    <col min="14598" max="14598" width="10.85546875" bestFit="1" customWidth="1"/>
    <col min="14599" max="14599" width="10.140625" customWidth="1"/>
    <col min="14600" max="14600" width="7.85546875" customWidth="1"/>
    <col min="14601" max="14601" width="10" customWidth="1"/>
    <col min="14602" max="14602" width="10.140625" customWidth="1"/>
    <col min="14603" max="14603" width="13.7109375" customWidth="1"/>
    <col min="14604" max="14604" width="10" customWidth="1"/>
    <col min="14605" max="14605" width="14.85546875" customWidth="1"/>
    <col min="14606" max="14606" width="11" customWidth="1"/>
    <col min="14607" max="14607" width="0" hidden="1" customWidth="1"/>
    <col min="14608" max="14608" width="12.28515625" bestFit="1" customWidth="1"/>
    <col min="14849" max="14850" width="0" hidden="1" customWidth="1"/>
    <col min="14851" max="14851" width="5.85546875" bestFit="1" customWidth="1"/>
    <col min="14852" max="14852" width="35.42578125" customWidth="1"/>
    <col min="14853" max="14853" width="11.42578125" customWidth="1"/>
    <col min="14854" max="14854" width="10.85546875" bestFit="1" customWidth="1"/>
    <col min="14855" max="14855" width="10.140625" customWidth="1"/>
    <col min="14856" max="14856" width="7.85546875" customWidth="1"/>
    <col min="14857" max="14857" width="10" customWidth="1"/>
    <col min="14858" max="14858" width="10.140625" customWidth="1"/>
    <col min="14859" max="14859" width="13.7109375" customWidth="1"/>
    <col min="14860" max="14860" width="10" customWidth="1"/>
    <col min="14861" max="14861" width="14.85546875" customWidth="1"/>
    <col min="14862" max="14862" width="11" customWidth="1"/>
    <col min="14863" max="14863" width="0" hidden="1" customWidth="1"/>
    <col min="14864" max="14864" width="12.28515625" bestFit="1" customWidth="1"/>
    <col min="15105" max="15106" width="0" hidden="1" customWidth="1"/>
    <col min="15107" max="15107" width="5.85546875" bestFit="1" customWidth="1"/>
    <col min="15108" max="15108" width="35.42578125" customWidth="1"/>
    <col min="15109" max="15109" width="11.42578125" customWidth="1"/>
    <col min="15110" max="15110" width="10.85546875" bestFit="1" customWidth="1"/>
    <col min="15111" max="15111" width="10.140625" customWidth="1"/>
    <col min="15112" max="15112" width="7.85546875" customWidth="1"/>
    <col min="15113" max="15113" width="10" customWidth="1"/>
    <col min="15114" max="15114" width="10.140625" customWidth="1"/>
    <col min="15115" max="15115" width="13.7109375" customWidth="1"/>
    <col min="15116" max="15116" width="10" customWidth="1"/>
    <col min="15117" max="15117" width="14.85546875" customWidth="1"/>
    <col min="15118" max="15118" width="11" customWidth="1"/>
    <col min="15119" max="15119" width="0" hidden="1" customWidth="1"/>
    <col min="15120" max="15120" width="12.28515625" bestFit="1" customWidth="1"/>
    <col min="15361" max="15362" width="0" hidden="1" customWidth="1"/>
    <col min="15363" max="15363" width="5.85546875" bestFit="1" customWidth="1"/>
    <col min="15364" max="15364" width="35.42578125" customWidth="1"/>
    <col min="15365" max="15365" width="11.42578125" customWidth="1"/>
    <col min="15366" max="15366" width="10.85546875" bestFit="1" customWidth="1"/>
    <col min="15367" max="15367" width="10.140625" customWidth="1"/>
    <col min="15368" max="15368" width="7.85546875" customWidth="1"/>
    <col min="15369" max="15369" width="10" customWidth="1"/>
    <col min="15370" max="15370" width="10.140625" customWidth="1"/>
    <col min="15371" max="15371" width="13.7109375" customWidth="1"/>
    <col min="15372" max="15372" width="10" customWidth="1"/>
    <col min="15373" max="15373" width="14.85546875" customWidth="1"/>
    <col min="15374" max="15374" width="11" customWidth="1"/>
    <col min="15375" max="15375" width="0" hidden="1" customWidth="1"/>
    <col min="15376" max="15376" width="12.28515625" bestFit="1" customWidth="1"/>
    <col min="15617" max="15618" width="0" hidden="1" customWidth="1"/>
    <col min="15619" max="15619" width="5.85546875" bestFit="1" customWidth="1"/>
    <col min="15620" max="15620" width="35.42578125" customWidth="1"/>
    <col min="15621" max="15621" width="11.42578125" customWidth="1"/>
    <col min="15622" max="15622" width="10.85546875" bestFit="1" customWidth="1"/>
    <col min="15623" max="15623" width="10.140625" customWidth="1"/>
    <col min="15624" max="15624" width="7.85546875" customWidth="1"/>
    <col min="15625" max="15625" width="10" customWidth="1"/>
    <col min="15626" max="15626" width="10.140625" customWidth="1"/>
    <col min="15627" max="15627" width="13.7109375" customWidth="1"/>
    <col min="15628" max="15628" width="10" customWidth="1"/>
    <col min="15629" max="15629" width="14.85546875" customWidth="1"/>
    <col min="15630" max="15630" width="11" customWidth="1"/>
    <col min="15631" max="15631" width="0" hidden="1" customWidth="1"/>
    <col min="15632" max="15632" width="12.28515625" bestFit="1" customWidth="1"/>
    <col min="15873" max="15874" width="0" hidden="1" customWidth="1"/>
    <col min="15875" max="15875" width="5.85546875" bestFit="1" customWidth="1"/>
    <col min="15876" max="15876" width="35.42578125" customWidth="1"/>
    <col min="15877" max="15877" width="11.42578125" customWidth="1"/>
    <col min="15878" max="15878" width="10.85546875" bestFit="1" customWidth="1"/>
    <col min="15879" max="15879" width="10.140625" customWidth="1"/>
    <col min="15880" max="15880" width="7.85546875" customWidth="1"/>
    <col min="15881" max="15881" width="10" customWidth="1"/>
    <col min="15882" max="15882" width="10.140625" customWidth="1"/>
    <col min="15883" max="15883" width="13.7109375" customWidth="1"/>
    <col min="15884" max="15884" width="10" customWidth="1"/>
    <col min="15885" max="15885" width="14.85546875" customWidth="1"/>
    <col min="15886" max="15886" width="11" customWidth="1"/>
    <col min="15887" max="15887" width="0" hidden="1" customWidth="1"/>
    <col min="15888" max="15888" width="12.28515625" bestFit="1" customWidth="1"/>
    <col min="16129" max="16130" width="0" hidden="1" customWidth="1"/>
    <col min="16131" max="16131" width="5.85546875" bestFit="1" customWidth="1"/>
    <col min="16132" max="16132" width="35.42578125" customWidth="1"/>
    <col min="16133" max="16133" width="11.42578125" customWidth="1"/>
    <col min="16134" max="16134" width="10.85546875" bestFit="1" customWidth="1"/>
    <col min="16135" max="16135" width="10.140625" customWidth="1"/>
    <col min="16136" max="16136" width="7.85546875" customWidth="1"/>
    <col min="16137" max="16137" width="10" customWidth="1"/>
    <col min="16138" max="16138" width="10.140625" customWidth="1"/>
    <col min="16139" max="16139" width="13.7109375" customWidth="1"/>
    <col min="16140" max="16140" width="10" customWidth="1"/>
    <col min="16141" max="16141" width="14.85546875" customWidth="1"/>
    <col min="16142" max="16142" width="11" customWidth="1"/>
    <col min="16143" max="16143" width="0" hidden="1" customWidth="1"/>
    <col min="16144" max="16144" width="12.28515625" bestFit="1" customWidth="1"/>
  </cols>
  <sheetData>
    <row r="1" spans="1:15" s="96" customFormat="1" x14ac:dyDescent="0.25">
      <c r="A1" s="92"/>
      <c r="B1" s="92"/>
      <c r="C1" s="220" t="s">
        <v>149</v>
      </c>
      <c r="D1" s="93"/>
      <c r="E1" s="94"/>
      <c r="F1" s="94"/>
      <c r="G1" s="94"/>
      <c r="H1" s="94"/>
      <c r="I1" s="94"/>
      <c r="J1" s="94"/>
      <c r="K1" s="95"/>
      <c r="L1" s="95"/>
      <c r="M1" s="338" t="s">
        <v>150</v>
      </c>
      <c r="N1" s="338"/>
      <c r="O1" s="338"/>
    </row>
    <row r="2" spans="1:15" s="96" customFormat="1" x14ac:dyDescent="0.25">
      <c r="A2" s="97"/>
      <c r="B2" s="97"/>
      <c r="C2" s="339"/>
      <c r="D2" s="339"/>
      <c r="E2" s="339"/>
      <c r="F2" s="339"/>
      <c r="G2" s="339"/>
      <c r="H2" s="98"/>
      <c r="I2" s="98"/>
      <c r="J2" s="98"/>
      <c r="K2" s="99"/>
      <c r="L2" s="99"/>
      <c r="M2" s="99"/>
      <c r="N2" s="99"/>
      <c r="O2" s="99"/>
    </row>
    <row r="3" spans="1:15" s="96" customFormat="1" x14ac:dyDescent="0.25">
      <c r="A3" s="97"/>
      <c r="B3" s="97"/>
      <c r="C3" s="100"/>
      <c r="D3" s="99"/>
      <c r="E3" s="101"/>
      <c r="F3" s="99"/>
      <c r="G3" s="99"/>
      <c r="H3" s="99"/>
      <c r="I3" s="99"/>
      <c r="J3" s="99"/>
      <c r="K3" s="99"/>
      <c r="L3" s="99"/>
      <c r="M3" s="99"/>
      <c r="N3" s="99"/>
      <c r="O3" s="99"/>
    </row>
    <row r="4" spans="1:15" s="305" customFormat="1" ht="18.75" x14ac:dyDescent="0.3">
      <c r="A4" s="304"/>
      <c r="B4" s="304"/>
      <c r="C4" s="340" t="s">
        <v>151</v>
      </c>
      <c r="D4" s="340"/>
      <c r="E4" s="340"/>
      <c r="F4" s="340"/>
      <c r="G4" s="340"/>
      <c r="H4" s="340"/>
      <c r="I4" s="340"/>
      <c r="J4" s="340"/>
      <c r="K4" s="340"/>
      <c r="L4" s="340"/>
      <c r="M4" s="340"/>
      <c r="N4" s="340"/>
      <c r="O4" s="340"/>
    </row>
    <row r="5" spans="1:15" s="305" customFormat="1" ht="18.75" x14ac:dyDescent="0.3">
      <c r="A5" s="304"/>
      <c r="B5" s="304"/>
      <c r="C5" s="341" t="s">
        <v>331</v>
      </c>
      <c r="D5" s="341"/>
      <c r="E5" s="341"/>
      <c r="F5" s="341"/>
      <c r="G5" s="341"/>
      <c r="H5" s="341"/>
      <c r="I5" s="341"/>
      <c r="J5" s="341"/>
      <c r="K5" s="341"/>
      <c r="L5" s="341"/>
      <c r="M5" s="341"/>
      <c r="N5" s="341"/>
      <c r="O5" s="341"/>
    </row>
    <row r="6" spans="1:15" s="96" customFormat="1" x14ac:dyDescent="0.25">
      <c r="A6" s="97"/>
      <c r="B6" s="102"/>
      <c r="C6" s="100"/>
      <c r="D6" s="103"/>
      <c r="E6" s="104"/>
      <c r="F6" s="105"/>
      <c r="G6" s="105"/>
      <c r="H6" s="105"/>
      <c r="I6" s="105"/>
      <c r="J6" s="105"/>
      <c r="K6" s="105"/>
      <c r="L6" s="106"/>
      <c r="M6" s="342" t="s">
        <v>152</v>
      </c>
      <c r="N6" s="342"/>
      <c r="O6" s="342"/>
    </row>
    <row r="7" spans="1:15" s="96" customFormat="1" x14ac:dyDescent="0.25">
      <c r="A7" s="107"/>
      <c r="B7" s="330" t="s">
        <v>153</v>
      </c>
      <c r="C7" s="331" t="s">
        <v>154</v>
      </c>
      <c r="D7" s="333" t="s">
        <v>155</v>
      </c>
      <c r="E7" s="331" t="s">
        <v>156</v>
      </c>
      <c r="F7" s="335" t="s">
        <v>157</v>
      </c>
      <c r="G7" s="336"/>
      <c r="H7" s="336"/>
      <c r="I7" s="336"/>
      <c r="J7" s="337"/>
      <c r="K7" s="333" t="s">
        <v>158</v>
      </c>
      <c r="L7" s="333" t="s">
        <v>159</v>
      </c>
      <c r="M7" s="333" t="s">
        <v>160</v>
      </c>
      <c r="N7" s="333" t="s">
        <v>161</v>
      </c>
      <c r="O7" s="333" t="s">
        <v>162</v>
      </c>
    </row>
    <row r="8" spans="1:15" s="96" customFormat="1" ht="75.75" customHeight="1" x14ac:dyDescent="0.25">
      <c r="A8" s="97"/>
      <c r="B8" s="330"/>
      <c r="C8" s="332"/>
      <c r="D8" s="334"/>
      <c r="E8" s="332"/>
      <c r="F8" s="108" t="s">
        <v>129</v>
      </c>
      <c r="G8" s="108" t="s">
        <v>163</v>
      </c>
      <c r="H8" s="109" t="s">
        <v>164</v>
      </c>
      <c r="I8" s="109" t="s">
        <v>165</v>
      </c>
      <c r="J8" s="109" t="s">
        <v>166</v>
      </c>
      <c r="K8" s="334"/>
      <c r="L8" s="334"/>
      <c r="M8" s="334"/>
      <c r="N8" s="334"/>
      <c r="O8" s="334"/>
    </row>
    <row r="9" spans="1:15" s="116" customFormat="1" ht="20.100000000000001" customHeight="1" x14ac:dyDescent="0.25">
      <c r="A9" s="110"/>
      <c r="B9" s="111" t="s">
        <v>167</v>
      </c>
      <c r="C9" s="306">
        <v>78</v>
      </c>
      <c r="D9" s="112" t="s">
        <v>168</v>
      </c>
      <c r="E9" s="113"/>
      <c r="F9" s="114"/>
      <c r="G9" s="114"/>
      <c r="H9" s="114"/>
      <c r="I9" s="114"/>
      <c r="J9" s="114"/>
      <c r="K9" s="114"/>
      <c r="L9" s="114"/>
      <c r="M9" s="114"/>
      <c r="N9" s="114"/>
      <c r="O9" s="115"/>
    </row>
    <row r="10" spans="1:15" s="96" customFormat="1" ht="20.100000000000001" customHeight="1" x14ac:dyDescent="0.25">
      <c r="A10" s="98"/>
      <c r="B10" s="102" t="s">
        <v>169</v>
      </c>
      <c r="C10" s="121">
        <v>6</v>
      </c>
      <c r="D10" s="117" t="s">
        <v>170</v>
      </c>
      <c r="E10" s="118">
        <v>171752.17802799999</v>
      </c>
      <c r="F10" s="119">
        <v>70002.632268999994</v>
      </c>
      <c r="G10" s="119">
        <v>35509.201389000002</v>
      </c>
      <c r="H10" s="119">
        <v>0</v>
      </c>
      <c r="I10" s="119">
        <v>75.7</v>
      </c>
      <c r="J10" s="119">
        <v>34417.730880000003</v>
      </c>
      <c r="K10" s="119">
        <v>39506.070999999996</v>
      </c>
      <c r="L10" s="119">
        <v>62243.474759000004</v>
      </c>
      <c r="M10" s="119">
        <v>79253.348757999993</v>
      </c>
      <c r="N10" s="119">
        <v>92498.829269999987</v>
      </c>
      <c r="O10" s="119"/>
    </row>
    <row r="11" spans="1:15" s="96" customFormat="1" ht="20.100000000000001" customHeight="1" x14ac:dyDescent="0.25">
      <c r="A11" s="120" t="s">
        <v>171</v>
      </c>
      <c r="B11" s="102"/>
      <c r="C11" s="121" t="s">
        <v>11</v>
      </c>
      <c r="D11" s="122" t="s">
        <v>172</v>
      </c>
      <c r="E11" s="123"/>
      <c r="F11" s="124"/>
      <c r="G11" s="124"/>
      <c r="H11" s="124"/>
      <c r="I11" s="124"/>
      <c r="J11" s="124"/>
      <c r="K11" s="124"/>
      <c r="L11" s="124"/>
      <c r="M11" s="124"/>
      <c r="N11" s="124"/>
      <c r="O11" s="124"/>
    </row>
    <row r="12" spans="1:15" s="130" customFormat="1" ht="20.100000000000001" customHeight="1" x14ac:dyDescent="0.25">
      <c r="A12" s="125"/>
      <c r="B12" s="126" t="s">
        <v>86</v>
      </c>
      <c r="C12" s="307" t="s">
        <v>173</v>
      </c>
      <c r="D12" s="127" t="s">
        <v>174</v>
      </c>
      <c r="E12" s="128">
        <v>68566.36099999999</v>
      </c>
      <c r="F12" s="128">
        <v>26339.65</v>
      </c>
      <c r="G12" s="128">
        <v>0</v>
      </c>
      <c r="H12" s="128">
        <v>0</v>
      </c>
      <c r="I12" s="128">
        <v>0</v>
      </c>
      <c r="J12" s="128">
        <v>26339.65</v>
      </c>
      <c r="K12" s="128">
        <v>39506.070999999996</v>
      </c>
      <c r="L12" s="128">
        <v>2720.64</v>
      </c>
      <c r="M12" s="128"/>
      <c r="N12" s="129">
        <v>68566.36099999999</v>
      </c>
      <c r="O12" s="128"/>
    </row>
    <row r="13" spans="1:15" s="96" customFormat="1" ht="27.75" customHeight="1" x14ac:dyDescent="0.25">
      <c r="A13" s="120" t="s">
        <v>171</v>
      </c>
      <c r="B13" s="131" t="s">
        <v>175</v>
      </c>
      <c r="C13" s="132" t="s">
        <v>176</v>
      </c>
      <c r="D13" s="133" t="s">
        <v>177</v>
      </c>
      <c r="E13" s="134"/>
      <c r="F13" s="134"/>
      <c r="G13" s="134"/>
      <c r="H13" s="134"/>
      <c r="I13" s="134"/>
      <c r="J13" s="134"/>
      <c r="K13" s="134"/>
      <c r="L13" s="134"/>
      <c r="M13" s="134"/>
      <c r="N13" s="134"/>
      <c r="O13" s="134"/>
    </row>
    <row r="14" spans="1:15" s="96" customFormat="1" ht="20.100000000000001" customHeight="1" x14ac:dyDescent="0.25">
      <c r="A14" s="120" t="s">
        <v>171</v>
      </c>
      <c r="B14" s="135" t="s">
        <v>178</v>
      </c>
      <c r="C14" s="136">
        <v>6</v>
      </c>
      <c r="D14" s="137" t="s">
        <v>179</v>
      </c>
      <c r="E14" s="134">
        <v>68566.36099999999</v>
      </c>
      <c r="F14" s="134">
        <v>26339.65</v>
      </c>
      <c r="G14" s="134">
        <v>0</v>
      </c>
      <c r="H14" s="134">
        <v>0</v>
      </c>
      <c r="I14" s="134">
        <v>0</v>
      </c>
      <c r="J14" s="134">
        <v>26339.65</v>
      </c>
      <c r="K14" s="134">
        <v>39506.070999999996</v>
      </c>
      <c r="L14" s="134">
        <v>2720.64</v>
      </c>
      <c r="M14" s="134"/>
      <c r="N14" s="134"/>
      <c r="O14" s="134"/>
    </row>
    <row r="15" spans="1:15" s="96" customFormat="1" ht="20.100000000000001" customHeight="1" x14ac:dyDescent="0.25">
      <c r="A15" s="120" t="s">
        <v>171</v>
      </c>
      <c r="B15" s="138"/>
      <c r="C15" s="139" t="s">
        <v>180</v>
      </c>
      <c r="D15" s="140" t="s">
        <v>181</v>
      </c>
      <c r="E15" s="134"/>
      <c r="F15" s="134"/>
      <c r="G15" s="134"/>
      <c r="H15" s="134"/>
      <c r="I15" s="134"/>
      <c r="J15" s="134"/>
      <c r="K15" s="134"/>
      <c r="L15" s="134"/>
      <c r="M15" s="134"/>
      <c r="N15" s="134"/>
      <c r="O15" s="134"/>
    </row>
    <row r="16" spans="1:15" s="96" customFormat="1" ht="20.100000000000001" customHeight="1" x14ac:dyDescent="0.25">
      <c r="A16" s="120" t="s">
        <v>171</v>
      </c>
      <c r="B16" s="135"/>
      <c r="C16" s="136">
        <v>6</v>
      </c>
      <c r="D16" s="141" t="s">
        <v>182</v>
      </c>
      <c r="E16" s="134">
        <v>32477.916000000001</v>
      </c>
      <c r="F16" s="134">
        <v>19411.039000000001</v>
      </c>
      <c r="G16" s="134">
        <v>0</v>
      </c>
      <c r="H16" s="134">
        <v>0</v>
      </c>
      <c r="I16" s="134">
        <v>0</v>
      </c>
      <c r="J16" s="134">
        <v>19411.039000000001</v>
      </c>
      <c r="K16" s="134">
        <v>13066.877</v>
      </c>
      <c r="L16" s="134">
        <v>0</v>
      </c>
      <c r="M16" s="134"/>
      <c r="N16" s="134"/>
      <c r="O16" s="134"/>
    </row>
    <row r="17" spans="1:15" s="96" customFormat="1" ht="27.75" customHeight="1" x14ac:dyDescent="0.25">
      <c r="A17" s="120" t="s">
        <v>171</v>
      </c>
      <c r="B17" s="131"/>
      <c r="C17" s="132">
        <v>1</v>
      </c>
      <c r="D17" s="142" t="s">
        <v>183</v>
      </c>
      <c r="E17" s="134"/>
      <c r="F17" s="134"/>
      <c r="G17" s="134"/>
      <c r="H17" s="134"/>
      <c r="I17" s="134"/>
      <c r="J17" s="134"/>
      <c r="K17" s="134"/>
      <c r="L17" s="134"/>
      <c r="M17" s="134"/>
      <c r="N17" s="134"/>
      <c r="O17" s="134"/>
    </row>
    <row r="18" spans="1:15" s="96" customFormat="1" ht="20.100000000000001" customHeight="1" x14ac:dyDescent="0.25">
      <c r="A18" s="120" t="s">
        <v>171</v>
      </c>
      <c r="B18" s="143"/>
      <c r="C18" s="144" t="s">
        <v>173</v>
      </c>
      <c r="D18" s="141" t="s">
        <v>174</v>
      </c>
      <c r="E18" s="134">
        <v>32477.916000000001</v>
      </c>
      <c r="F18" s="134">
        <v>19411.039000000001</v>
      </c>
      <c r="G18" s="134">
        <v>0</v>
      </c>
      <c r="H18" s="134">
        <v>0</v>
      </c>
      <c r="I18" s="134">
        <v>0</v>
      </c>
      <c r="J18" s="134">
        <v>19411.039000000001</v>
      </c>
      <c r="K18" s="134">
        <v>13066.877</v>
      </c>
      <c r="L18" s="134">
        <v>0</v>
      </c>
      <c r="M18" s="134"/>
      <c r="N18" s="134"/>
      <c r="O18" s="134"/>
    </row>
    <row r="19" spans="1:15" s="96" customFormat="1" ht="20.100000000000001" customHeight="1" x14ac:dyDescent="0.25">
      <c r="A19" s="120" t="s">
        <v>171</v>
      </c>
      <c r="B19" s="145"/>
      <c r="C19" s="146" t="s">
        <v>11</v>
      </c>
      <c r="D19" s="147" t="s">
        <v>168</v>
      </c>
      <c r="E19" s="134"/>
      <c r="F19" s="134"/>
      <c r="G19" s="134"/>
      <c r="H19" s="134"/>
      <c r="I19" s="134"/>
      <c r="J19" s="134"/>
      <c r="K19" s="134"/>
      <c r="L19" s="134"/>
      <c r="M19" s="134"/>
      <c r="N19" s="134"/>
      <c r="O19" s="134"/>
    </row>
    <row r="20" spans="1:15" s="96" customFormat="1" ht="20.100000000000001" customHeight="1" x14ac:dyDescent="0.25">
      <c r="A20" s="120" t="s">
        <v>171</v>
      </c>
      <c r="B20" s="143"/>
      <c r="C20" s="144" t="s">
        <v>184</v>
      </c>
      <c r="D20" s="148" t="s">
        <v>185</v>
      </c>
      <c r="E20" s="134">
        <v>32477.916000000001</v>
      </c>
      <c r="F20" s="134">
        <v>19411.039000000001</v>
      </c>
      <c r="G20" s="134">
        <v>0</v>
      </c>
      <c r="H20" s="134">
        <v>0</v>
      </c>
      <c r="I20" s="134">
        <v>0</v>
      </c>
      <c r="J20" s="134">
        <v>19411.039000000001</v>
      </c>
      <c r="K20" s="134">
        <v>13066.877</v>
      </c>
      <c r="L20" s="134">
        <v>0</v>
      </c>
      <c r="M20" s="134"/>
      <c r="N20" s="134"/>
      <c r="O20" s="134"/>
    </row>
    <row r="21" spans="1:15" s="96" customFormat="1" ht="20.100000000000001" customHeight="1" x14ac:dyDescent="0.25">
      <c r="A21" s="120" t="s">
        <v>171</v>
      </c>
      <c r="B21" s="138"/>
      <c r="C21" s="139" t="s">
        <v>186</v>
      </c>
      <c r="D21" s="140" t="s">
        <v>187</v>
      </c>
      <c r="E21" s="134"/>
      <c r="F21" s="134"/>
      <c r="G21" s="134"/>
      <c r="H21" s="134"/>
      <c r="I21" s="134"/>
      <c r="J21" s="134"/>
      <c r="K21" s="134"/>
      <c r="L21" s="134"/>
      <c r="M21" s="134"/>
      <c r="N21" s="134"/>
      <c r="O21" s="134"/>
    </row>
    <row r="22" spans="1:15" s="96" customFormat="1" ht="20.100000000000001" customHeight="1" x14ac:dyDescent="0.25">
      <c r="A22" s="120" t="s">
        <v>171</v>
      </c>
      <c r="B22" s="135"/>
      <c r="C22" s="136">
        <v>6</v>
      </c>
      <c r="D22" s="141" t="s">
        <v>182</v>
      </c>
      <c r="E22" s="134">
        <v>36088.445</v>
      </c>
      <c r="F22" s="134">
        <v>6928.6109999999999</v>
      </c>
      <c r="G22" s="134">
        <v>0</v>
      </c>
      <c r="H22" s="134">
        <v>0</v>
      </c>
      <c r="I22" s="134">
        <v>0</v>
      </c>
      <c r="J22" s="134">
        <v>6928.6109999999999</v>
      </c>
      <c r="K22" s="134">
        <v>26439.194</v>
      </c>
      <c r="L22" s="134">
        <v>2720.64</v>
      </c>
      <c r="M22" s="134"/>
      <c r="N22" s="134"/>
      <c r="O22" s="134"/>
    </row>
    <row r="23" spans="1:15" s="96" customFormat="1" ht="20.100000000000001" customHeight="1" x14ac:dyDescent="0.25">
      <c r="A23" s="120" t="s">
        <v>171</v>
      </c>
      <c r="B23" s="131"/>
      <c r="C23" s="132">
        <v>1</v>
      </c>
      <c r="D23" s="149" t="s">
        <v>188</v>
      </c>
      <c r="E23" s="134"/>
      <c r="F23" s="134"/>
      <c r="G23" s="134"/>
      <c r="H23" s="134"/>
      <c r="I23" s="134"/>
      <c r="J23" s="134"/>
      <c r="K23" s="134"/>
      <c r="L23" s="134"/>
      <c r="M23" s="134"/>
      <c r="N23" s="134"/>
      <c r="O23" s="134"/>
    </row>
    <row r="24" spans="1:15" s="96" customFormat="1" ht="20.100000000000001" customHeight="1" x14ac:dyDescent="0.25">
      <c r="A24" s="120" t="s">
        <v>171</v>
      </c>
      <c r="B24" s="143"/>
      <c r="C24" s="144" t="s">
        <v>173</v>
      </c>
      <c r="D24" s="141" t="s">
        <v>174</v>
      </c>
      <c r="E24" s="134">
        <v>36088.445</v>
      </c>
      <c r="F24" s="134">
        <v>6928.6109999999999</v>
      </c>
      <c r="G24" s="134">
        <v>0</v>
      </c>
      <c r="H24" s="134">
        <v>0</v>
      </c>
      <c r="I24" s="134">
        <v>0</v>
      </c>
      <c r="J24" s="134">
        <v>6928.6109999999999</v>
      </c>
      <c r="K24" s="134">
        <v>26439.194</v>
      </c>
      <c r="L24" s="134">
        <v>2720.64</v>
      </c>
      <c r="M24" s="134"/>
      <c r="N24" s="134"/>
      <c r="O24" s="134"/>
    </row>
    <row r="25" spans="1:15" s="96" customFormat="1" ht="20.100000000000001" customHeight="1" x14ac:dyDescent="0.25">
      <c r="A25" s="120" t="s">
        <v>171</v>
      </c>
      <c r="B25" s="145"/>
      <c r="C25" s="146" t="s">
        <v>11</v>
      </c>
      <c r="D25" s="147" t="s">
        <v>189</v>
      </c>
      <c r="E25" s="150"/>
      <c r="F25" s="150"/>
      <c r="G25" s="134"/>
      <c r="H25" s="134"/>
      <c r="I25" s="134"/>
      <c r="J25" s="134"/>
      <c r="K25" s="134"/>
      <c r="L25" s="134"/>
      <c r="M25" s="134"/>
      <c r="N25" s="134"/>
      <c r="O25" s="134"/>
    </row>
    <row r="26" spans="1:15" s="96" customFormat="1" ht="20.100000000000001" customHeight="1" x14ac:dyDescent="0.25">
      <c r="A26" s="120" t="s">
        <v>171</v>
      </c>
      <c r="B26" s="143"/>
      <c r="C26" s="144" t="s">
        <v>184</v>
      </c>
      <c r="D26" s="151" t="s">
        <v>190</v>
      </c>
      <c r="E26" s="134">
        <v>36088.445</v>
      </c>
      <c r="F26" s="134">
        <v>6928.6109999999999</v>
      </c>
      <c r="G26" s="134">
        <v>0</v>
      </c>
      <c r="H26" s="134">
        <v>0</v>
      </c>
      <c r="I26" s="134">
        <v>0</v>
      </c>
      <c r="J26" s="134">
        <v>6928.6109999999999</v>
      </c>
      <c r="K26" s="134">
        <v>26439.194</v>
      </c>
      <c r="L26" s="134">
        <v>2720.64</v>
      </c>
      <c r="M26" s="134"/>
      <c r="N26" s="134"/>
      <c r="O26" s="134"/>
    </row>
    <row r="27" spans="1:15" s="96" customFormat="1" ht="20.100000000000001" customHeight="1" x14ac:dyDescent="0.25">
      <c r="A27" s="152" t="s">
        <v>191</v>
      </c>
      <c r="B27" s="102"/>
      <c r="C27" s="121" t="s">
        <v>12</v>
      </c>
      <c r="D27" s="153" t="s">
        <v>192</v>
      </c>
      <c r="E27" s="123"/>
      <c r="F27" s="124"/>
      <c r="G27" s="124"/>
      <c r="H27" s="124"/>
      <c r="I27" s="124"/>
      <c r="J27" s="124"/>
      <c r="K27" s="124"/>
      <c r="L27" s="124"/>
      <c r="M27" s="124"/>
      <c r="N27" s="124"/>
      <c r="O27" s="124"/>
    </row>
    <row r="28" spans="1:15" s="130" customFormat="1" ht="20.100000000000001" customHeight="1" x14ac:dyDescent="0.25">
      <c r="A28" s="125" t="s">
        <v>191</v>
      </c>
      <c r="B28" s="126" t="s">
        <v>86</v>
      </c>
      <c r="C28" s="307" t="s">
        <v>173</v>
      </c>
      <c r="D28" s="127" t="s">
        <v>174</v>
      </c>
      <c r="E28" s="128">
        <v>22321.389506</v>
      </c>
      <c r="F28" s="128">
        <v>6664.5093729999999</v>
      </c>
      <c r="G28" s="128">
        <v>2654.8743730000001</v>
      </c>
      <c r="H28" s="128">
        <v>0</v>
      </c>
      <c r="I28" s="128">
        <v>0</v>
      </c>
      <c r="J28" s="128">
        <v>4009.6349999999998</v>
      </c>
      <c r="K28" s="128">
        <v>0</v>
      </c>
      <c r="L28" s="128">
        <v>15656.880133000001</v>
      </c>
      <c r="M28" s="128"/>
      <c r="N28" s="129">
        <v>22321.389506</v>
      </c>
      <c r="O28" s="128"/>
    </row>
    <row r="29" spans="1:15" s="96" customFormat="1" ht="20.100000000000001" customHeight="1" x14ac:dyDescent="0.25">
      <c r="A29" s="154" t="s">
        <v>191</v>
      </c>
      <c r="B29" s="155" t="s">
        <v>193</v>
      </c>
      <c r="C29" s="156" t="s">
        <v>8</v>
      </c>
      <c r="D29" s="157" t="s">
        <v>194</v>
      </c>
      <c r="E29" s="158"/>
      <c r="F29" s="158"/>
      <c r="G29" s="159"/>
      <c r="H29" s="159"/>
      <c r="I29" s="159"/>
      <c r="J29" s="159"/>
      <c r="K29" s="159"/>
      <c r="L29" s="159"/>
      <c r="M29" s="159"/>
      <c r="N29" s="159"/>
      <c r="O29" s="159"/>
    </row>
    <row r="30" spans="1:15" s="96" customFormat="1" ht="20.100000000000001" customHeight="1" x14ac:dyDescent="0.25">
      <c r="A30" s="154" t="s">
        <v>191</v>
      </c>
      <c r="B30" s="155" t="s">
        <v>195</v>
      </c>
      <c r="C30" s="160">
        <v>1</v>
      </c>
      <c r="D30" s="161" t="s">
        <v>196</v>
      </c>
      <c r="E30" s="162">
        <v>6019.9264000000003</v>
      </c>
      <c r="F30" s="162">
        <v>6019.9264000000003</v>
      </c>
      <c r="G30" s="158">
        <v>1734.1774</v>
      </c>
      <c r="H30" s="158">
        <v>0</v>
      </c>
      <c r="I30" s="158">
        <v>0</v>
      </c>
      <c r="J30" s="158">
        <v>4285.7489999999998</v>
      </c>
      <c r="K30" s="158">
        <v>0</v>
      </c>
      <c r="L30" s="158">
        <v>0</v>
      </c>
      <c r="M30" s="159"/>
      <c r="N30" s="159"/>
      <c r="O30" s="159"/>
    </row>
    <row r="31" spans="1:15" s="96" customFormat="1" ht="20.100000000000001" customHeight="1" x14ac:dyDescent="0.25">
      <c r="A31" s="154" t="s">
        <v>191</v>
      </c>
      <c r="B31" s="155" t="s">
        <v>197</v>
      </c>
      <c r="C31" s="160">
        <v>2</v>
      </c>
      <c r="D31" s="161" t="s">
        <v>198</v>
      </c>
      <c r="E31" s="162">
        <v>0</v>
      </c>
      <c r="F31" s="162">
        <v>0</v>
      </c>
      <c r="G31" s="158">
        <v>0</v>
      </c>
      <c r="H31" s="158">
        <v>0</v>
      </c>
      <c r="I31" s="158">
        <v>0</v>
      </c>
      <c r="J31" s="158">
        <v>0</v>
      </c>
      <c r="K31" s="158">
        <v>0</v>
      </c>
      <c r="L31" s="158">
        <v>0</v>
      </c>
      <c r="M31" s="159"/>
      <c r="N31" s="159"/>
      <c r="O31" s="159"/>
    </row>
    <row r="32" spans="1:15" s="96" customFormat="1" ht="20.100000000000001" customHeight="1" x14ac:dyDescent="0.25">
      <c r="A32" s="154" t="s">
        <v>191</v>
      </c>
      <c r="B32" s="155" t="s">
        <v>199</v>
      </c>
      <c r="C32" s="160">
        <v>3</v>
      </c>
      <c r="D32" s="161" t="s">
        <v>200</v>
      </c>
      <c r="E32" s="162">
        <v>0</v>
      </c>
      <c r="F32" s="162">
        <v>0</v>
      </c>
      <c r="G32" s="158">
        <v>0</v>
      </c>
      <c r="H32" s="158">
        <v>0</v>
      </c>
      <c r="I32" s="158">
        <v>0</v>
      </c>
      <c r="J32" s="158">
        <v>0</v>
      </c>
      <c r="K32" s="158">
        <v>0</v>
      </c>
      <c r="L32" s="158">
        <v>0</v>
      </c>
      <c r="M32" s="159"/>
      <c r="N32" s="159"/>
      <c r="O32" s="159"/>
    </row>
    <row r="33" spans="1:15" s="96" customFormat="1" ht="20.100000000000001" customHeight="1" x14ac:dyDescent="0.25">
      <c r="A33" s="154" t="s">
        <v>191</v>
      </c>
      <c r="B33" s="155" t="s">
        <v>201</v>
      </c>
      <c r="C33" s="160">
        <v>4</v>
      </c>
      <c r="D33" s="161" t="s">
        <v>202</v>
      </c>
      <c r="E33" s="162">
        <v>6019.9264000000003</v>
      </c>
      <c r="F33" s="162">
        <v>6019.9264000000003</v>
      </c>
      <c r="G33" s="158">
        <v>1734.1774</v>
      </c>
      <c r="H33" s="158">
        <v>0</v>
      </c>
      <c r="I33" s="158">
        <v>0</v>
      </c>
      <c r="J33" s="158">
        <v>4285.7489999999998</v>
      </c>
      <c r="K33" s="158">
        <v>0</v>
      </c>
      <c r="L33" s="158">
        <v>0</v>
      </c>
      <c r="M33" s="159"/>
      <c r="N33" s="159"/>
      <c r="O33" s="159"/>
    </row>
    <row r="34" spans="1:15" s="96" customFormat="1" ht="20.100000000000001" customHeight="1" x14ac:dyDescent="0.25">
      <c r="A34" s="154" t="s">
        <v>191</v>
      </c>
      <c r="B34" s="155" t="s">
        <v>203</v>
      </c>
      <c r="C34" s="160">
        <v>5</v>
      </c>
      <c r="D34" s="161" t="s">
        <v>204</v>
      </c>
      <c r="E34" s="162">
        <v>6019.9264000000003</v>
      </c>
      <c r="F34" s="162">
        <v>6019.9264000000003</v>
      </c>
      <c r="G34" s="158">
        <v>1734.1774</v>
      </c>
      <c r="H34" s="158">
        <v>0</v>
      </c>
      <c r="I34" s="158">
        <v>0</v>
      </c>
      <c r="J34" s="158">
        <v>4285.7489999999998</v>
      </c>
      <c r="K34" s="158">
        <v>0</v>
      </c>
      <c r="L34" s="158">
        <v>0</v>
      </c>
      <c r="M34" s="159"/>
      <c r="N34" s="159"/>
      <c r="O34" s="159"/>
    </row>
    <row r="35" spans="1:15" s="96" customFormat="1" ht="20.100000000000001" customHeight="1" x14ac:dyDescent="0.25">
      <c r="A35" s="154" t="s">
        <v>191</v>
      </c>
      <c r="B35" s="155" t="s">
        <v>205</v>
      </c>
      <c r="C35" s="160">
        <v>6</v>
      </c>
      <c r="D35" s="161" t="s">
        <v>179</v>
      </c>
      <c r="E35" s="162">
        <v>0</v>
      </c>
      <c r="F35" s="162">
        <v>0</v>
      </c>
      <c r="G35" s="158">
        <v>0</v>
      </c>
      <c r="H35" s="158">
        <v>0</v>
      </c>
      <c r="I35" s="158">
        <v>0</v>
      </c>
      <c r="J35" s="158">
        <v>0</v>
      </c>
      <c r="K35" s="158">
        <v>0</v>
      </c>
      <c r="L35" s="158">
        <v>0</v>
      </c>
      <c r="M35" s="159"/>
      <c r="N35" s="159"/>
      <c r="O35" s="159"/>
    </row>
    <row r="36" spans="1:15" s="96" customFormat="1" ht="20.100000000000001" customHeight="1" x14ac:dyDescent="0.25">
      <c r="A36" s="154" t="s">
        <v>191</v>
      </c>
      <c r="B36" s="155" t="s">
        <v>206</v>
      </c>
      <c r="C36" s="160">
        <v>7</v>
      </c>
      <c r="D36" s="161" t="s">
        <v>207</v>
      </c>
      <c r="E36" s="163">
        <v>1</v>
      </c>
      <c r="F36" s="163">
        <v>1</v>
      </c>
      <c r="G36" s="164">
        <v>1</v>
      </c>
      <c r="H36" s="159"/>
      <c r="I36" s="159"/>
      <c r="J36" s="164">
        <v>1</v>
      </c>
      <c r="K36" s="159"/>
      <c r="L36" s="159"/>
      <c r="M36" s="159"/>
      <c r="N36" s="159"/>
      <c r="O36" s="159"/>
    </row>
    <row r="37" spans="1:15" s="96" customFormat="1" ht="27.75" customHeight="1" x14ac:dyDescent="0.25">
      <c r="A37" s="154" t="s">
        <v>191</v>
      </c>
      <c r="B37" s="155" t="s">
        <v>206</v>
      </c>
      <c r="C37" s="165">
        <v>9</v>
      </c>
      <c r="D37" s="166" t="s">
        <v>208</v>
      </c>
      <c r="E37" s="167"/>
      <c r="F37" s="167"/>
      <c r="G37" s="167"/>
      <c r="H37" s="167"/>
      <c r="I37" s="167"/>
      <c r="J37" s="167"/>
      <c r="K37" s="167"/>
      <c r="L37" s="167"/>
      <c r="M37" s="168"/>
      <c r="N37" s="168"/>
      <c r="O37" s="168"/>
    </row>
    <row r="38" spans="1:15" s="96" customFormat="1" ht="20.100000000000001" customHeight="1" x14ac:dyDescent="0.25">
      <c r="A38" s="154" t="s">
        <v>191</v>
      </c>
      <c r="B38" s="155" t="s">
        <v>206</v>
      </c>
      <c r="C38" s="169" t="s">
        <v>209</v>
      </c>
      <c r="D38" s="161" t="s">
        <v>196</v>
      </c>
      <c r="E38" s="162">
        <v>6019.9264000000003</v>
      </c>
      <c r="F38" s="162">
        <v>6019.9264000000003</v>
      </c>
      <c r="G38" s="170">
        <v>1734.1774</v>
      </c>
      <c r="H38" s="170">
        <v>0</v>
      </c>
      <c r="I38" s="170">
        <v>0</v>
      </c>
      <c r="J38" s="170">
        <v>4285.7489999999998</v>
      </c>
      <c r="K38" s="170">
        <v>0</v>
      </c>
      <c r="L38" s="170">
        <v>0</v>
      </c>
      <c r="M38" s="170"/>
      <c r="N38" s="170"/>
      <c r="O38" s="170"/>
    </row>
    <row r="39" spans="1:15" s="96" customFormat="1" ht="20.100000000000001" customHeight="1" x14ac:dyDescent="0.25">
      <c r="A39" s="154" t="s">
        <v>191</v>
      </c>
      <c r="B39" s="155" t="s">
        <v>206</v>
      </c>
      <c r="C39" s="169" t="s">
        <v>210</v>
      </c>
      <c r="D39" s="161" t="s">
        <v>198</v>
      </c>
      <c r="E39" s="162">
        <v>0</v>
      </c>
      <c r="F39" s="162">
        <v>0</v>
      </c>
      <c r="G39" s="170">
        <v>0</v>
      </c>
      <c r="H39" s="170">
        <v>0</v>
      </c>
      <c r="I39" s="170">
        <v>0</v>
      </c>
      <c r="J39" s="170">
        <v>0</v>
      </c>
      <c r="K39" s="170">
        <v>0</v>
      </c>
      <c r="L39" s="170">
        <v>0</v>
      </c>
      <c r="M39" s="170"/>
      <c r="N39" s="170"/>
      <c r="O39" s="170"/>
    </row>
    <row r="40" spans="1:15" s="96" customFormat="1" ht="20.100000000000001" customHeight="1" x14ac:dyDescent="0.25">
      <c r="A40" s="154" t="s">
        <v>191</v>
      </c>
      <c r="B40" s="155" t="s">
        <v>206</v>
      </c>
      <c r="C40" s="169" t="s">
        <v>211</v>
      </c>
      <c r="D40" s="161" t="s">
        <v>200</v>
      </c>
      <c r="E40" s="162">
        <v>0</v>
      </c>
      <c r="F40" s="162">
        <v>0</v>
      </c>
      <c r="G40" s="170">
        <v>0</v>
      </c>
      <c r="H40" s="170">
        <v>0</v>
      </c>
      <c r="I40" s="170">
        <v>0</v>
      </c>
      <c r="J40" s="170">
        <v>0</v>
      </c>
      <c r="K40" s="170">
        <v>0</v>
      </c>
      <c r="L40" s="170">
        <v>0</v>
      </c>
      <c r="M40" s="170"/>
      <c r="N40" s="170"/>
      <c r="O40" s="170"/>
    </row>
    <row r="41" spans="1:15" s="96" customFormat="1" ht="20.100000000000001" customHeight="1" x14ac:dyDescent="0.25">
      <c r="A41" s="154" t="s">
        <v>191</v>
      </c>
      <c r="B41" s="155" t="s">
        <v>206</v>
      </c>
      <c r="C41" s="169" t="s">
        <v>212</v>
      </c>
      <c r="D41" s="161" t="s">
        <v>202</v>
      </c>
      <c r="E41" s="162">
        <v>6019.9264000000003</v>
      </c>
      <c r="F41" s="162">
        <v>6019.9264000000003</v>
      </c>
      <c r="G41" s="170">
        <v>1734.1774</v>
      </c>
      <c r="H41" s="170">
        <v>0</v>
      </c>
      <c r="I41" s="170">
        <v>0</v>
      </c>
      <c r="J41" s="170">
        <v>4285.7489999999998</v>
      </c>
      <c r="K41" s="170">
        <v>0</v>
      </c>
      <c r="L41" s="170">
        <v>0</v>
      </c>
      <c r="M41" s="170"/>
      <c r="N41" s="170"/>
      <c r="O41" s="170"/>
    </row>
    <row r="42" spans="1:15" s="96" customFormat="1" ht="20.100000000000001" customHeight="1" x14ac:dyDescent="0.25">
      <c r="A42" s="154" t="s">
        <v>191</v>
      </c>
      <c r="B42" s="155" t="s">
        <v>206</v>
      </c>
      <c r="C42" s="169" t="s">
        <v>213</v>
      </c>
      <c r="D42" s="161" t="s">
        <v>204</v>
      </c>
      <c r="E42" s="162">
        <v>6019.9264000000003</v>
      </c>
      <c r="F42" s="162">
        <v>6019.9264000000003</v>
      </c>
      <c r="G42" s="170">
        <v>1734.1774</v>
      </c>
      <c r="H42" s="170">
        <v>0</v>
      </c>
      <c r="I42" s="170">
        <v>0</v>
      </c>
      <c r="J42" s="170">
        <v>4285.7489999999998</v>
      </c>
      <c r="K42" s="170">
        <v>0</v>
      </c>
      <c r="L42" s="170">
        <v>0</v>
      </c>
      <c r="M42" s="170"/>
      <c r="N42" s="170"/>
      <c r="O42" s="170"/>
    </row>
    <row r="43" spans="1:15" s="96" customFormat="1" ht="20.100000000000001" customHeight="1" x14ac:dyDescent="0.25">
      <c r="A43" s="154" t="s">
        <v>191</v>
      </c>
      <c r="B43" s="155" t="s">
        <v>206</v>
      </c>
      <c r="C43" s="169" t="s">
        <v>173</v>
      </c>
      <c r="D43" s="161" t="s">
        <v>179</v>
      </c>
      <c r="E43" s="162">
        <v>0</v>
      </c>
      <c r="F43" s="162">
        <v>0</v>
      </c>
      <c r="G43" s="170">
        <v>0</v>
      </c>
      <c r="H43" s="170">
        <v>0</v>
      </c>
      <c r="I43" s="170">
        <v>0</v>
      </c>
      <c r="J43" s="170">
        <v>0</v>
      </c>
      <c r="K43" s="170">
        <v>0</v>
      </c>
      <c r="L43" s="170">
        <v>0</v>
      </c>
      <c r="M43" s="170"/>
      <c r="N43" s="170"/>
      <c r="O43" s="170"/>
    </row>
    <row r="44" spans="1:15" s="96" customFormat="1" ht="20.100000000000001" customHeight="1" x14ac:dyDescent="0.25">
      <c r="A44" s="154" t="s">
        <v>191</v>
      </c>
      <c r="B44" s="155" t="s">
        <v>206</v>
      </c>
      <c r="C44" s="169" t="s">
        <v>214</v>
      </c>
      <c r="D44" s="161" t="s">
        <v>207</v>
      </c>
      <c r="E44" s="163">
        <v>1</v>
      </c>
      <c r="F44" s="163">
        <v>1</v>
      </c>
      <c r="G44" s="164">
        <v>1</v>
      </c>
      <c r="H44" s="164">
        <v>0</v>
      </c>
      <c r="I44" s="164">
        <v>0</v>
      </c>
      <c r="J44" s="164">
        <v>1</v>
      </c>
      <c r="K44" s="164">
        <v>0</v>
      </c>
      <c r="L44" s="164">
        <v>0</v>
      </c>
      <c r="M44" s="171"/>
      <c r="N44" s="171"/>
      <c r="O44" s="171"/>
    </row>
    <row r="45" spans="1:15" s="96" customFormat="1" ht="20.100000000000001" customHeight="1" x14ac:dyDescent="0.25">
      <c r="A45" s="154" t="s">
        <v>191</v>
      </c>
      <c r="B45" s="155" t="s">
        <v>206</v>
      </c>
      <c r="C45" s="172" t="s">
        <v>215</v>
      </c>
      <c r="D45" s="173" t="s">
        <v>216</v>
      </c>
      <c r="E45" s="167"/>
      <c r="F45" s="174"/>
      <c r="G45" s="174">
        <v>0</v>
      </c>
      <c r="H45" s="174">
        <v>0</v>
      </c>
      <c r="I45" s="174">
        <v>0</v>
      </c>
      <c r="J45" s="174">
        <v>0</v>
      </c>
      <c r="K45" s="174">
        <v>0</v>
      </c>
      <c r="L45" s="174">
        <v>0</v>
      </c>
      <c r="M45" s="175"/>
      <c r="N45" s="175"/>
      <c r="O45" s="175"/>
    </row>
    <row r="46" spans="1:15" s="96" customFormat="1" ht="20.100000000000001" customHeight="1" x14ac:dyDescent="0.25">
      <c r="A46" s="154" t="s">
        <v>191</v>
      </c>
      <c r="B46" s="155" t="s">
        <v>206</v>
      </c>
      <c r="C46" s="169" t="s">
        <v>217</v>
      </c>
      <c r="D46" s="161" t="s">
        <v>196</v>
      </c>
      <c r="E46" s="162">
        <v>6019.9264000000003</v>
      </c>
      <c r="F46" s="162">
        <v>6019.9264000000003</v>
      </c>
      <c r="G46" s="170">
        <v>1734.1774</v>
      </c>
      <c r="H46" s="170">
        <v>0</v>
      </c>
      <c r="I46" s="170">
        <v>0</v>
      </c>
      <c r="J46" s="170">
        <v>4285.7489999999998</v>
      </c>
      <c r="K46" s="170">
        <v>0</v>
      </c>
      <c r="L46" s="170">
        <v>0</v>
      </c>
      <c r="M46" s="170"/>
      <c r="N46" s="170"/>
      <c r="O46" s="170"/>
    </row>
    <row r="47" spans="1:15" s="96" customFormat="1" ht="20.100000000000001" customHeight="1" x14ac:dyDescent="0.25">
      <c r="A47" s="154" t="s">
        <v>191</v>
      </c>
      <c r="B47" s="155" t="s">
        <v>206</v>
      </c>
      <c r="C47" s="169" t="s">
        <v>218</v>
      </c>
      <c r="D47" s="161" t="s">
        <v>198</v>
      </c>
      <c r="E47" s="162">
        <v>0</v>
      </c>
      <c r="F47" s="162">
        <v>0</v>
      </c>
      <c r="G47" s="170">
        <v>0</v>
      </c>
      <c r="H47" s="170">
        <v>0</v>
      </c>
      <c r="I47" s="170">
        <v>0</v>
      </c>
      <c r="J47" s="170">
        <v>0</v>
      </c>
      <c r="K47" s="170">
        <v>0</v>
      </c>
      <c r="L47" s="170">
        <v>0</v>
      </c>
      <c r="M47" s="170"/>
      <c r="N47" s="170"/>
      <c r="O47" s="170"/>
    </row>
    <row r="48" spans="1:15" s="96" customFormat="1" ht="20.100000000000001" customHeight="1" x14ac:dyDescent="0.25">
      <c r="A48" s="154" t="s">
        <v>191</v>
      </c>
      <c r="B48" s="155" t="s">
        <v>206</v>
      </c>
      <c r="C48" s="169" t="s">
        <v>219</v>
      </c>
      <c r="D48" s="161" t="s">
        <v>200</v>
      </c>
      <c r="E48" s="162">
        <v>0</v>
      </c>
      <c r="F48" s="162">
        <v>0</v>
      </c>
      <c r="G48" s="170">
        <v>0</v>
      </c>
      <c r="H48" s="170">
        <v>0</v>
      </c>
      <c r="I48" s="170">
        <v>0</v>
      </c>
      <c r="J48" s="170">
        <v>0</v>
      </c>
      <c r="K48" s="170">
        <v>0</v>
      </c>
      <c r="L48" s="170">
        <v>0</v>
      </c>
      <c r="M48" s="170"/>
      <c r="N48" s="170"/>
      <c r="O48" s="170"/>
    </row>
    <row r="49" spans="1:15" s="96" customFormat="1" ht="20.100000000000001" customHeight="1" x14ac:dyDescent="0.25">
      <c r="A49" s="154" t="s">
        <v>191</v>
      </c>
      <c r="B49" s="155" t="s">
        <v>206</v>
      </c>
      <c r="C49" s="169" t="s">
        <v>220</v>
      </c>
      <c r="D49" s="161" t="s">
        <v>202</v>
      </c>
      <c r="E49" s="162">
        <v>6019.9264000000003</v>
      </c>
      <c r="F49" s="162">
        <v>6019.9264000000003</v>
      </c>
      <c r="G49" s="170">
        <v>1734.1774</v>
      </c>
      <c r="H49" s="170">
        <v>0</v>
      </c>
      <c r="I49" s="170">
        <v>0</v>
      </c>
      <c r="J49" s="170">
        <v>4285.7489999999998</v>
      </c>
      <c r="K49" s="170">
        <v>0</v>
      </c>
      <c r="L49" s="170">
        <v>0</v>
      </c>
      <c r="M49" s="170"/>
      <c r="N49" s="170"/>
      <c r="O49" s="170"/>
    </row>
    <row r="50" spans="1:15" s="96" customFormat="1" ht="20.100000000000001" customHeight="1" x14ac:dyDescent="0.25">
      <c r="A50" s="154" t="s">
        <v>191</v>
      </c>
      <c r="B50" s="155" t="s">
        <v>206</v>
      </c>
      <c r="C50" s="169" t="s">
        <v>221</v>
      </c>
      <c r="D50" s="161" t="s">
        <v>204</v>
      </c>
      <c r="E50" s="162">
        <v>6019.9264000000003</v>
      </c>
      <c r="F50" s="162">
        <v>6019.9264000000003</v>
      </c>
      <c r="G50" s="170">
        <v>1734.1774</v>
      </c>
      <c r="H50" s="170">
        <v>0</v>
      </c>
      <c r="I50" s="170">
        <v>0</v>
      </c>
      <c r="J50" s="170">
        <v>4285.7489999999998</v>
      </c>
      <c r="K50" s="170">
        <v>0</v>
      </c>
      <c r="L50" s="170">
        <v>0</v>
      </c>
      <c r="M50" s="170"/>
      <c r="N50" s="170"/>
      <c r="O50" s="170"/>
    </row>
    <row r="51" spans="1:15" s="96" customFormat="1" ht="20.100000000000001" customHeight="1" x14ac:dyDescent="0.25">
      <c r="A51" s="154" t="s">
        <v>191</v>
      </c>
      <c r="B51" s="155" t="s">
        <v>206</v>
      </c>
      <c r="C51" s="169" t="s">
        <v>184</v>
      </c>
      <c r="D51" s="161" t="s">
        <v>179</v>
      </c>
      <c r="E51" s="162">
        <v>0</v>
      </c>
      <c r="F51" s="162">
        <v>0</v>
      </c>
      <c r="G51" s="170">
        <v>0</v>
      </c>
      <c r="H51" s="170">
        <v>0</v>
      </c>
      <c r="I51" s="170">
        <v>0</v>
      </c>
      <c r="J51" s="170">
        <v>0</v>
      </c>
      <c r="K51" s="170">
        <v>0</v>
      </c>
      <c r="L51" s="170">
        <v>0</v>
      </c>
      <c r="M51" s="170"/>
      <c r="N51" s="170"/>
      <c r="O51" s="170"/>
    </row>
    <row r="52" spans="1:15" s="96" customFormat="1" ht="20.100000000000001" customHeight="1" x14ac:dyDescent="0.25">
      <c r="A52" s="154" t="s">
        <v>191</v>
      </c>
      <c r="B52" s="155" t="s">
        <v>206</v>
      </c>
      <c r="C52" s="169" t="s">
        <v>222</v>
      </c>
      <c r="D52" s="161" t="s">
        <v>207</v>
      </c>
      <c r="E52" s="163">
        <v>1</v>
      </c>
      <c r="F52" s="163">
        <v>1</v>
      </c>
      <c r="G52" s="164">
        <v>1</v>
      </c>
      <c r="H52" s="164">
        <v>0</v>
      </c>
      <c r="I52" s="164">
        <v>0</v>
      </c>
      <c r="J52" s="164">
        <v>1</v>
      </c>
      <c r="K52" s="164">
        <v>0</v>
      </c>
      <c r="L52" s="164">
        <v>0</v>
      </c>
      <c r="M52" s="171"/>
      <c r="N52" s="171"/>
      <c r="O52" s="171"/>
    </row>
    <row r="53" spans="1:15" s="96" customFormat="1" ht="20.100000000000001" customHeight="1" x14ac:dyDescent="0.25">
      <c r="A53" s="154" t="s">
        <v>191</v>
      </c>
      <c r="B53" s="155" t="s">
        <v>223</v>
      </c>
      <c r="C53" s="156" t="s">
        <v>31</v>
      </c>
      <c r="D53" s="157" t="s">
        <v>224</v>
      </c>
      <c r="E53" s="158"/>
      <c r="F53" s="158"/>
      <c r="G53" s="159"/>
      <c r="H53" s="159"/>
      <c r="I53" s="159"/>
      <c r="J53" s="159"/>
      <c r="K53" s="159"/>
      <c r="L53" s="159"/>
      <c r="M53" s="159"/>
      <c r="N53" s="159"/>
      <c r="O53" s="159"/>
    </row>
    <row r="54" spans="1:15" s="96" customFormat="1" ht="20.100000000000001" customHeight="1" x14ac:dyDescent="0.25">
      <c r="A54" s="154" t="s">
        <v>191</v>
      </c>
      <c r="B54" s="155" t="s">
        <v>225</v>
      </c>
      <c r="C54" s="160">
        <v>1</v>
      </c>
      <c r="D54" s="161" t="s">
        <v>196</v>
      </c>
      <c r="E54" s="162">
        <v>29683.304174000001</v>
      </c>
      <c r="F54" s="162">
        <v>8192.1908179999991</v>
      </c>
      <c r="G54" s="158">
        <v>86.514818000000005</v>
      </c>
      <c r="H54" s="158">
        <v>0</v>
      </c>
      <c r="I54" s="158">
        <v>0</v>
      </c>
      <c r="J54" s="158">
        <v>8105.6759999999995</v>
      </c>
      <c r="K54" s="158">
        <v>0</v>
      </c>
      <c r="L54" s="158">
        <v>21491.113356000002</v>
      </c>
      <c r="M54" s="159"/>
      <c r="N54" s="159"/>
      <c r="O54" s="159"/>
    </row>
    <row r="55" spans="1:15" s="96" customFormat="1" ht="20.100000000000001" customHeight="1" x14ac:dyDescent="0.25">
      <c r="A55" s="154" t="s">
        <v>191</v>
      </c>
      <c r="B55" s="155" t="s">
        <v>226</v>
      </c>
      <c r="C55" s="160">
        <v>2</v>
      </c>
      <c r="D55" s="161" t="s">
        <v>198</v>
      </c>
      <c r="E55" s="162">
        <v>0</v>
      </c>
      <c r="F55" s="162">
        <v>0</v>
      </c>
      <c r="G55" s="158">
        <v>0</v>
      </c>
      <c r="H55" s="158">
        <v>0</v>
      </c>
      <c r="I55" s="158">
        <v>0</v>
      </c>
      <c r="J55" s="158">
        <v>0</v>
      </c>
      <c r="K55" s="158">
        <v>0</v>
      </c>
      <c r="L55" s="158">
        <v>0</v>
      </c>
      <c r="M55" s="159"/>
      <c r="N55" s="159"/>
      <c r="O55" s="159"/>
    </row>
    <row r="56" spans="1:15" s="96" customFormat="1" ht="20.100000000000001" customHeight="1" x14ac:dyDescent="0.25">
      <c r="A56" s="154" t="s">
        <v>191</v>
      </c>
      <c r="B56" s="155" t="s">
        <v>227</v>
      </c>
      <c r="C56" s="160">
        <v>3</v>
      </c>
      <c r="D56" s="161" t="s">
        <v>200</v>
      </c>
      <c r="E56" s="162">
        <v>0</v>
      </c>
      <c r="F56" s="162">
        <v>0</v>
      </c>
      <c r="G56" s="158">
        <v>0</v>
      </c>
      <c r="H56" s="158">
        <v>0</v>
      </c>
      <c r="I56" s="158">
        <v>0</v>
      </c>
      <c r="J56" s="158">
        <v>0</v>
      </c>
      <c r="K56" s="158">
        <v>0</v>
      </c>
      <c r="L56" s="158">
        <v>0</v>
      </c>
      <c r="M56" s="159"/>
      <c r="N56" s="159"/>
      <c r="O56" s="159"/>
    </row>
    <row r="57" spans="1:15" s="96" customFormat="1" ht="20.100000000000001" customHeight="1" x14ac:dyDescent="0.25">
      <c r="A57" s="154" t="s">
        <v>191</v>
      </c>
      <c r="B57" s="155" t="s">
        <v>228</v>
      </c>
      <c r="C57" s="160">
        <v>4</v>
      </c>
      <c r="D57" s="161" t="s">
        <v>202</v>
      </c>
      <c r="E57" s="162">
        <v>29683.304174000001</v>
      </c>
      <c r="F57" s="162">
        <v>8192.1908179999991</v>
      </c>
      <c r="G57" s="158">
        <v>86.514818000000005</v>
      </c>
      <c r="H57" s="158">
        <v>0</v>
      </c>
      <c r="I57" s="158">
        <v>0</v>
      </c>
      <c r="J57" s="158">
        <v>8105.6759999999995</v>
      </c>
      <c r="K57" s="158">
        <v>0</v>
      </c>
      <c r="L57" s="158">
        <v>21491.113356000002</v>
      </c>
      <c r="M57" s="159"/>
      <c r="N57" s="159"/>
      <c r="O57" s="159"/>
    </row>
    <row r="58" spans="1:15" s="96" customFormat="1" ht="20.100000000000001" customHeight="1" x14ac:dyDescent="0.25">
      <c r="A58" s="154" t="s">
        <v>191</v>
      </c>
      <c r="B58" s="155" t="s">
        <v>229</v>
      </c>
      <c r="C58" s="160">
        <v>5</v>
      </c>
      <c r="D58" s="161" t="s">
        <v>204</v>
      </c>
      <c r="E58" s="162">
        <v>10021.594041</v>
      </c>
      <c r="F58" s="162">
        <v>4187.3608179999992</v>
      </c>
      <c r="G58" s="158">
        <v>86.514818000000005</v>
      </c>
      <c r="H58" s="158">
        <v>0</v>
      </c>
      <c r="I58" s="158">
        <v>0</v>
      </c>
      <c r="J58" s="158">
        <v>4100.8459999999995</v>
      </c>
      <c r="K58" s="158">
        <v>0</v>
      </c>
      <c r="L58" s="158">
        <v>5834.2332230000002</v>
      </c>
      <c r="M58" s="159"/>
      <c r="N58" s="159"/>
      <c r="O58" s="159"/>
    </row>
    <row r="59" spans="1:15" s="96" customFormat="1" ht="20.100000000000001" customHeight="1" x14ac:dyDescent="0.25">
      <c r="A59" s="154" t="s">
        <v>191</v>
      </c>
      <c r="B59" s="155" t="s">
        <v>230</v>
      </c>
      <c r="C59" s="160">
        <v>6</v>
      </c>
      <c r="D59" s="161" t="s">
        <v>179</v>
      </c>
      <c r="E59" s="162">
        <v>19661.710133</v>
      </c>
      <c r="F59" s="162">
        <v>4004.83</v>
      </c>
      <c r="G59" s="158">
        <v>0</v>
      </c>
      <c r="H59" s="158">
        <v>0</v>
      </c>
      <c r="I59" s="158">
        <v>0</v>
      </c>
      <c r="J59" s="158">
        <v>4004.83</v>
      </c>
      <c r="K59" s="158">
        <v>0</v>
      </c>
      <c r="L59" s="158">
        <v>15656.880133000001</v>
      </c>
      <c r="M59" s="159"/>
      <c r="N59" s="159"/>
      <c r="O59" s="159"/>
    </row>
    <row r="60" spans="1:15" s="96" customFormat="1" ht="20.100000000000001" customHeight="1" x14ac:dyDescent="0.25">
      <c r="A60" s="154" t="s">
        <v>191</v>
      </c>
      <c r="B60" s="155" t="s">
        <v>231</v>
      </c>
      <c r="C60" s="160">
        <v>7</v>
      </c>
      <c r="D60" s="161" t="s">
        <v>207</v>
      </c>
      <c r="E60" s="163">
        <v>0.33761719996718043</v>
      </c>
      <c r="F60" s="163">
        <v>0.51114053749815858</v>
      </c>
      <c r="G60" s="164">
        <v>1</v>
      </c>
      <c r="H60" s="159"/>
      <c r="I60" s="159"/>
      <c r="J60" s="164">
        <v>0.50592276325873375</v>
      </c>
      <c r="K60" s="159"/>
      <c r="L60" s="164">
        <v>0.271471892886888</v>
      </c>
      <c r="M60" s="159"/>
      <c r="N60" s="159"/>
      <c r="O60" s="159"/>
    </row>
    <row r="61" spans="1:15" s="96" customFormat="1" ht="41.25" customHeight="1" x14ac:dyDescent="0.25">
      <c r="A61" s="154" t="s">
        <v>191</v>
      </c>
      <c r="B61" s="155" t="s">
        <v>231</v>
      </c>
      <c r="C61" s="176">
        <v>2</v>
      </c>
      <c r="D61" s="177" t="s">
        <v>232</v>
      </c>
      <c r="E61" s="167"/>
      <c r="F61" s="178"/>
      <c r="G61" s="178"/>
      <c r="H61" s="178"/>
      <c r="I61" s="178"/>
      <c r="J61" s="178"/>
      <c r="K61" s="178"/>
      <c r="L61" s="178"/>
      <c r="M61" s="179"/>
      <c r="N61" s="179"/>
      <c r="O61" s="179"/>
    </row>
    <row r="62" spans="1:15" s="96" customFormat="1" ht="20.100000000000001" customHeight="1" x14ac:dyDescent="0.25">
      <c r="A62" s="154" t="s">
        <v>191</v>
      </c>
      <c r="B62" s="155" t="s">
        <v>231</v>
      </c>
      <c r="C62" s="169" t="s">
        <v>209</v>
      </c>
      <c r="D62" s="161" t="s">
        <v>196</v>
      </c>
      <c r="E62" s="162">
        <v>25387.385174000003</v>
      </c>
      <c r="F62" s="162">
        <v>4829.7188179999994</v>
      </c>
      <c r="G62" s="180">
        <v>86.514818000000005</v>
      </c>
      <c r="H62" s="180">
        <v>0</v>
      </c>
      <c r="I62" s="180">
        <v>0</v>
      </c>
      <c r="J62" s="180">
        <v>4743.2039999999997</v>
      </c>
      <c r="K62" s="180">
        <v>0</v>
      </c>
      <c r="L62" s="180">
        <v>20557.666356000002</v>
      </c>
      <c r="M62" s="181"/>
      <c r="N62" s="181"/>
      <c r="O62" s="181"/>
    </row>
    <row r="63" spans="1:15" s="96" customFormat="1" ht="20.100000000000001" customHeight="1" x14ac:dyDescent="0.25">
      <c r="A63" s="154" t="s">
        <v>191</v>
      </c>
      <c r="B63" s="155" t="s">
        <v>231</v>
      </c>
      <c r="C63" s="169" t="s">
        <v>210</v>
      </c>
      <c r="D63" s="161" t="s">
        <v>198</v>
      </c>
      <c r="E63" s="162">
        <v>0</v>
      </c>
      <c r="F63" s="162">
        <v>0</v>
      </c>
      <c r="G63" s="180">
        <v>0</v>
      </c>
      <c r="H63" s="180">
        <v>0</v>
      </c>
      <c r="I63" s="180">
        <v>0</v>
      </c>
      <c r="J63" s="180">
        <v>0</v>
      </c>
      <c r="K63" s="180">
        <v>0</v>
      </c>
      <c r="L63" s="180">
        <v>0</v>
      </c>
      <c r="M63" s="181"/>
      <c r="N63" s="181"/>
      <c r="O63" s="181"/>
    </row>
    <row r="64" spans="1:15" s="96" customFormat="1" ht="20.100000000000001" customHeight="1" x14ac:dyDescent="0.25">
      <c r="A64" s="154" t="s">
        <v>191</v>
      </c>
      <c r="B64" s="155" t="s">
        <v>231</v>
      </c>
      <c r="C64" s="169" t="s">
        <v>211</v>
      </c>
      <c r="D64" s="161" t="s">
        <v>200</v>
      </c>
      <c r="E64" s="162">
        <v>0</v>
      </c>
      <c r="F64" s="162">
        <v>0</v>
      </c>
      <c r="G64" s="180">
        <v>0</v>
      </c>
      <c r="H64" s="180">
        <v>0</v>
      </c>
      <c r="I64" s="180">
        <v>0</v>
      </c>
      <c r="J64" s="180">
        <v>0</v>
      </c>
      <c r="K64" s="180">
        <v>0</v>
      </c>
      <c r="L64" s="180">
        <v>0</v>
      </c>
      <c r="M64" s="181"/>
      <c r="N64" s="181"/>
      <c r="O64" s="181"/>
    </row>
    <row r="65" spans="1:15" s="96" customFormat="1" ht="20.100000000000001" customHeight="1" x14ac:dyDescent="0.25">
      <c r="A65" s="154" t="s">
        <v>191</v>
      </c>
      <c r="B65" s="155" t="s">
        <v>231</v>
      </c>
      <c r="C65" s="169" t="s">
        <v>212</v>
      </c>
      <c r="D65" s="161" t="s">
        <v>202</v>
      </c>
      <c r="E65" s="162">
        <v>25387.385174000003</v>
      </c>
      <c r="F65" s="162">
        <v>4829.7188179999994</v>
      </c>
      <c r="G65" s="180">
        <v>86.514818000000005</v>
      </c>
      <c r="H65" s="180">
        <v>0</v>
      </c>
      <c r="I65" s="180">
        <v>0</v>
      </c>
      <c r="J65" s="180">
        <v>4743.2039999999997</v>
      </c>
      <c r="K65" s="180">
        <v>0</v>
      </c>
      <c r="L65" s="180">
        <v>20557.666356000002</v>
      </c>
      <c r="M65" s="181"/>
      <c r="N65" s="181"/>
      <c r="O65" s="181"/>
    </row>
    <row r="66" spans="1:15" s="96" customFormat="1" ht="20.100000000000001" customHeight="1" x14ac:dyDescent="0.25">
      <c r="A66" s="154" t="s">
        <v>191</v>
      </c>
      <c r="B66" s="155" t="s">
        <v>231</v>
      </c>
      <c r="C66" s="169" t="s">
        <v>213</v>
      </c>
      <c r="D66" s="161" t="s">
        <v>204</v>
      </c>
      <c r="E66" s="162">
        <v>8054.2350409999999</v>
      </c>
      <c r="F66" s="162">
        <v>2220.0018180000002</v>
      </c>
      <c r="G66" s="180">
        <v>86.514818000000005</v>
      </c>
      <c r="H66" s="180">
        <v>0</v>
      </c>
      <c r="I66" s="180">
        <v>0</v>
      </c>
      <c r="J66" s="180">
        <v>2133.4870000000001</v>
      </c>
      <c r="K66" s="180">
        <v>0</v>
      </c>
      <c r="L66" s="180">
        <v>5834.2332230000002</v>
      </c>
      <c r="M66" s="181"/>
      <c r="N66" s="181"/>
      <c r="O66" s="181"/>
    </row>
    <row r="67" spans="1:15" s="96" customFormat="1" ht="20.100000000000001" customHeight="1" x14ac:dyDescent="0.25">
      <c r="A67" s="154" t="s">
        <v>191</v>
      </c>
      <c r="B67" s="155" t="s">
        <v>231</v>
      </c>
      <c r="C67" s="169" t="s">
        <v>173</v>
      </c>
      <c r="D67" s="161" t="s">
        <v>179</v>
      </c>
      <c r="E67" s="162">
        <v>17333.150132999999</v>
      </c>
      <c r="F67" s="162">
        <v>2609.7170000000001</v>
      </c>
      <c r="G67" s="180">
        <v>0</v>
      </c>
      <c r="H67" s="180">
        <v>0</v>
      </c>
      <c r="I67" s="180">
        <v>0</v>
      </c>
      <c r="J67" s="180">
        <v>2609.7170000000001</v>
      </c>
      <c r="K67" s="180">
        <v>0</v>
      </c>
      <c r="L67" s="180">
        <v>14723.433133</v>
      </c>
      <c r="M67" s="181"/>
      <c r="N67" s="181"/>
      <c r="O67" s="181"/>
    </row>
    <row r="68" spans="1:15" s="96" customFormat="1" ht="20.100000000000001" customHeight="1" x14ac:dyDescent="0.25">
      <c r="A68" s="154" t="s">
        <v>191</v>
      </c>
      <c r="B68" s="155" t="s">
        <v>231</v>
      </c>
      <c r="C68" s="169" t="s">
        <v>214</v>
      </c>
      <c r="D68" s="161" t="s">
        <v>207</v>
      </c>
      <c r="E68" s="163">
        <v>0.31725343062303984</v>
      </c>
      <c r="F68" s="163">
        <v>0.45965446471256671</v>
      </c>
      <c r="G68" s="164">
        <v>1</v>
      </c>
      <c r="H68" s="164">
        <v>0</v>
      </c>
      <c r="I68" s="164">
        <v>0</v>
      </c>
      <c r="J68" s="164">
        <v>0.44979870146845891</v>
      </c>
      <c r="K68" s="164">
        <v>0</v>
      </c>
      <c r="L68" s="164">
        <v>0.28379841962447305</v>
      </c>
      <c r="M68" s="171"/>
      <c r="N68" s="171"/>
      <c r="O68" s="171"/>
    </row>
    <row r="69" spans="1:15" s="96" customFormat="1" ht="20.100000000000001" customHeight="1" x14ac:dyDescent="0.25">
      <c r="A69" s="154" t="s">
        <v>191</v>
      </c>
      <c r="B69" s="155" t="s">
        <v>231</v>
      </c>
      <c r="C69" s="182" t="s">
        <v>233</v>
      </c>
      <c r="D69" s="183" t="s">
        <v>234</v>
      </c>
      <c r="E69" s="167"/>
      <c r="F69" s="184"/>
      <c r="G69" s="184">
        <v>0</v>
      </c>
      <c r="H69" s="184">
        <v>0</v>
      </c>
      <c r="I69" s="184">
        <v>0</v>
      </c>
      <c r="J69" s="184">
        <v>0</v>
      </c>
      <c r="K69" s="184">
        <v>0</v>
      </c>
      <c r="L69" s="184">
        <v>0</v>
      </c>
      <c r="M69" s="185"/>
      <c r="N69" s="185"/>
      <c r="O69" s="185"/>
    </row>
    <row r="70" spans="1:15" s="96" customFormat="1" ht="20.100000000000001" customHeight="1" x14ac:dyDescent="0.25">
      <c r="A70" s="154" t="s">
        <v>191</v>
      </c>
      <c r="B70" s="155" t="s">
        <v>231</v>
      </c>
      <c r="C70" s="169" t="s">
        <v>217</v>
      </c>
      <c r="D70" s="161" t="s">
        <v>196</v>
      </c>
      <c r="E70" s="162">
        <v>25387.385174000003</v>
      </c>
      <c r="F70" s="162">
        <v>4829.7188179999994</v>
      </c>
      <c r="G70" s="181">
        <v>86.514818000000005</v>
      </c>
      <c r="H70" s="181">
        <v>0</v>
      </c>
      <c r="I70" s="181">
        <v>0</v>
      </c>
      <c r="J70" s="181">
        <v>4743.2039999999997</v>
      </c>
      <c r="K70" s="181">
        <v>0</v>
      </c>
      <c r="L70" s="181">
        <v>20557.666356000002</v>
      </c>
      <c r="M70" s="181"/>
      <c r="N70" s="181"/>
      <c r="O70" s="181"/>
    </row>
    <row r="71" spans="1:15" s="96" customFormat="1" ht="20.100000000000001" customHeight="1" x14ac:dyDescent="0.25">
      <c r="A71" s="154" t="s">
        <v>191</v>
      </c>
      <c r="B71" s="155" t="s">
        <v>231</v>
      </c>
      <c r="C71" s="169" t="s">
        <v>218</v>
      </c>
      <c r="D71" s="161" t="s">
        <v>198</v>
      </c>
      <c r="E71" s="162">
        <v>0</v>
      </c>
      <c r="F71" s="162">
        <v>0</v>
      </c>
      <c r="G71" s="181">
        <v>0</v>
      </c>
      <c r="H71" s="181">
        <v>0</v>
      </c>
      <c r="I71" s="181">
        <v>0</v>
      </c>
      <c r="J71" s="181">
        <v>0</v>
      </c>
      <c r="K71" s="181">
        <v>0</v>
      </c>
      <c r="L71" s="181">
        <v>0</v>
      </c>
      <c r="M71" s="181"/>
      <c r="N71" s="181"/>
      <c r="O71" s="181"/>
    </row>
    <row r="72" spans="1:15" s="96" customFormat="1" ht="20.100000000000001" customHeight="1" x14ac:dyDescent="0.25">
      <c r="A72" s="154" t="s">
        <v>191</v>
      </c>
      <c r="B72" s="155" t="s">
        <v>231</v>
      </c>
      <c r="C72" s="169" t="s">
        <v>219</v>
      </c>
      <c r="D72" s="161" t="s">
        <v>200</v>
      </c>
      <c r="E72" s="162">
        <v>0</v>
      </c>
      <c r="F72" s="162">
        <v>0</v>
      </c>
      <c r="G72" s="181">
        <v>0</v>
      </c>
      <c r="H72" s="181">
        <v>0</v>
      </c>
      <c r="I72" s="181">
        <v>0</v>
      </c>
      <c r="J72" s="181">
        <v>0</v>
      </c>
      <c r="K72" s="181">
        <v>0</v>
      </c>
      <c r="L72" s="181">
        <v>0</v>
      </c>
      <c r="M72" s="181"/>
      <c r="N72" s="181"/>
      <c r="O72" s="181"/>
    </row>
    <row r="73" spans="1:15" s="96" customFormat="1" ht="20.100000000000001" customHeight="1" x14ac:dyDescent="0.25">
      <c r="A73" s="154" t="s">
        <v>191</v>
      </c>
      <c r="B73" s="155" t="s">
        <v>231</v>
      </c>
      <c r="C73" s="169" t="s">
        <v>220</v>
      </c>
      <c r="D73" s="161" t="s">
        <v>202</v>
      </c>
      <c r="E73" s="162">
        <v>25387.385174000003</v>
      </c>
      <c r="F73" s="162">
        <v>4829.7188179999994</v>
      </c>
      <c r="G73" s="181">
        <v>86.514818000000005</v>
      </c>
      <c r="H73" s="181">
        <v>0</v>
      </c>
      <c r="I73" s="181">
        <v>0</v>
      </c>
      <c r="J73" s="181">
        <v>4743.2039999999997</v>
      </c>
      <c r="K73" s="181">
        <v>0</v>
      </c>
      <c r="L73" s="181">
        <v>20557.666356000002</v>
      </c>
      <c r="M73" s="181"/>
      <c r="N73" s="181"/>
      <c r="O73" s="181"/>
    </row>
    <row r="74" spans="1:15" s="96" customFormat="1" ht="20.100000000000001" customHeight="1" x14ac:dyDescent="0.25">
      <c r="A74" s="154" t="s">
        <v>191</v>
      </c>
      <c r="B74" s="155" t="s">
        <v>231</v>
      </c>
      <c r="C74" s="169" t="s">
        <v>221</v>
      </c>
      <c r="D74" s="161" t="s">
        <v>204</v>
      </c>
      <c r="E74" s="162">
        <v>8054.2350409999999</v>
      </c>
      <c r="F74" s="162">
        <v>2220.0018180000002</v>
      </c>
      <c r="G74" s="181">
        <v>86.514818000000005</v>
      </c>
      <c r="H74" s="181">
        <v>0</v>
      </c>
      <c r="I74" s="181">
        <v>0</v>
      </c>
      <c r="J74" s="181">
        <v>2133.4870000000001</v>
      </c>
      <c r="K74" s="181">
        <v>0</v>
      </c>
      <c r="L74" s="181">
        <v>5834.2332230000002</v>
      </c>
      <c r="M74" s="181"/>
      <c r="N74" s="181"/>
      <c r="O74" s="181"/>
    </row>
    <row r="75" spans="1:15" s="96" customFormat="1" ht="20.100000000000001" customHeight="1" x14ac:dyDescent="0.25">
      <c r="A75" s="154" t="s">
        <v>191</v>
      </c>
      <c r="B75" s="155" t="s">
        <v>231</v>
      </c>
      <c r="C75" s="169" t="s">
        <v>184</v>
      </c>
      <c r="D75" s="161" t="s">
        <v>179</v>
      </c>
      <c r="E75" s="162">
        <v>17333.150132999999</v>
      </c>
      <c r="F75" s="162">
        <v>2609.7170000000001</v>
      </c>
      <c r="G75" s="181">
        <v>0</v>
      </c>
      <c r="H75" s="181">
        <v>0</v>
      </c>
      <c r="I75" s="181">
        <v>0</v>
      </c>
      <c r="J75" s="181">
        <v>2609.7170000000001</v>
      </c>
      <c r="K75" s="181">
        <v>0</v>
      </c>
      <c r="L75" s="181">
        <v>14723.433133</v>
      </c>
      <c r="M75" s="181"/>
      <c r="N75" s="181"/>
      <c r="O75" s="181"/>
    </row>
    <row r="76" spans="1:15" s="96" customFormat="1" ht="20.100000000000001" customHeight="1" x14ac:dyDescent="0.25">
      <c r="A76" s="154" t="s">
        <v>191</v>
      </c>
      <c r="B76" s="155" t="s">
        <v>231</v>
      </c>
      <c r="C76" s="169" t="s">
        <v>222</v>
      </c>
      <c r="D76" s="161" t="s">
        <v>207</v>
      </c>
      <c r="E76" s="163">
        <v>0.31725343062303984</v>
      </c>
      <c r="F76" s="163">
        <v>0.45965446471256671</v>
      </c>
      <c r="G76" s="164">
        <v>1</v>
      </c>
      <c r="H76" s="164">
        <v>0</v>
      </c>
      <c r="I76" s="164">
        <v>0</v>
      </c>
      <c r="J76" s="164">
        <v>0.44979870146845891</v>
      </c>
      <c r="K76" s="164">
        <v>0</v>
      </c>
      <c r="L76" s="164">
        <v>0.28379841962447305</v>
      </c>
      <c r="M76" s="171"/>
      <c r="N76" s="171"/>
      <c r="O76" s="171"/>
    </row>
    <row r="77" spans="1:15" s="96" customFormat="1" ht="20.100000000000001" customHeight="1" x14ac:dyDescent="0.25">
      <c r="A77" s="154" t="s">
        <v>191</v>
      </c>
      <c r="B77" s="155" t="s">
        <v>231</v>
      </c>
      <c r="C77" s="176">
        <v>18</v>
      </c>
      <c r="D77" s="177" t="s">
        <v>235</v>
      </c>
      <c r="E77" s="167"/>
      <c r="F77" s="178"/>
      <c r="G77" s="186"/>
      <c r="H77" s="186"/>
      <c r="I77" s="186"/>
      <c r="J77" s="186"/>
      <c r="K77" s="186"/>
      <c r="L77" s="186"/>
      <c r="M77" s="177"/>
      <c r="N77" s="177"/>
      <c r="O77" s="177"/>
    </row>
    <row r="78" spans="1:15" s="96" customFormat="1" ht="20.100000000000001" customHeight="1" x14ac:dyDescent="0.25">
      <c r="A78" s="154" t="s">
        <v>191</v>
      </c>
      <c r="B78" s="155" t="s">
        <v>231</v>
      </c>
      <c r="C78" s="169" t="s">
        <v>209</v>
      </c>
      <c r="D78" s="161" t="s">
        <v>196</v>
      </c>
      <c r="E78" s="162">
        <v>4295.9189999999999</v>
      </c>
      <c r="F78" s="162">
        <v>3362.4720000000002</v>
      </c>
      <c r="G78" s="181">
        <v>0</v>
      </c>
      <c r="H78" s="181">
        <v>0</v>
      </c>
      <c r="I78" s="181">
        <v>0</v>
      </c>
      <c r="J78" s="181">
        <v>3362.4720000000002</v>
      </c>
      <c r="K78" s="181">
        <v>0</v>
      </c>
      <c r="L78" s="181">
        <v>933.447</v>
      </c>
      <c r="M78" s="181"/>
      <c r="N78" s="181"/>
      <c r="O78" s="181"/>
    </row>
    <row r="79" spans="1:15" s="96" customFormat="1" ht="20.100000000000001" customHeight="1" x14ac:dyDescent="0.25">
      <c r="A79" s="154" t="s">
        <v>191</v>
      </c>
      <c r="B79" s="155" t="s">
        <v>231</v>
      </c>
      <c r="C79" s="169" t="s">
        <v>210</v>
      </c>
      <c r="D79" s="161" t="s">
        <v>198</v>
      </c>
      <c r="E79" s="162">
        <v>0</v>
      </c>
      <c r="F79" s="162">
        <v>0</v>
      </c>
      <c r="G79" s="181">
        <v>0</v>
      </c>
      <c r="H79" s="181">
        <v>0</v>
      </c>
      <c r="I79" s="181">
        <v>0</v>
      </c>
      <c r="J79" s="181">
        <v>0</v>
      </c>
      <c r="K79" s="181">
        <v>0</v>
      </c>
      <c r="L79" s="181">
        <v>0</v>
      </c>
      <c r="M79" s="181"/>
      <c r="N79" s="181"/>
      <c r="O79" s="181"/>
    </row>
    <row r="80" spans="1:15" s="96" customFormat="1" ht="20.100000000000001" customHeight="1" x14ac:dyDescent="0.25">
      <c r="A80" s="154" t="s">
        <v>191</v>
      </c>
      <c r="B80" s="155" t="s">
        <v>231</v>
      </c>
      <c r="C80" s="169" t="s">
        <v>211</v>
      </c>
      <c r="D80" s="161" t="s">
        <v>200</v>
      </c>
      <c r="E80" s="162">
        <v>0</v>
      </c>
      <c r="F80" s="162">
        <v>0</v>
      </c>
      <c r="G80" s="181">
        <v>0</v>
      </c>
      <c r="H80" s="181">
        <v>0</v>
      </c>
      <c r="I80" s="181">
        <v>0</v>
      </c>
      <c r="J80" s="181">
        <v>0</v>
      </c>
      <c r="K80" s="181">
        <v>0</v>
      </c>
      <c r="L80" s="181">
        <v>0</v>
      </c>
      <c r="M80" s="181"/>
      <c r="N80" s="181"/>
      <c r="O80" s="181"/>
    </row>
    <row r="81" spans="1:15" s="96" customFormat="1" ht="20.100000000000001" customHeight="1" x14ac:dyDescent="0.25">
      <c r="A81" s="154" t="s">
        <v>191</v>
      </c>
      <c r="B81" s="155" t="s">
        <v>231</v>
      </c>
      <c r="C81" s="169" t="s">
        <v>212</v>
      </c>
      <c r="D81" s="161" t="s">
        <v>202</v>
      </c>
      <c r="E81" s="162">
        <v>4295.9189999999999</v>
      </c>
      <c r="F81" s="162">
        <v>3362.4720000000002</v>
      </c>
      <c r="G81" s="181">
        <v>0</v>
      </c>
      <c r="H81" s="181">
        <v>0</v>
      </c>
      <c r="I81" s="181">
        <v>0</v>
      </c>
      <c r="J81" s="181">
        <v>3362.4720000000002</v>
      </c>
      <c r="K81" s="181">
        <v>0</v>
      </c>
      <c r="L81" s="181">
        <v>933.447</v>
      </c>
      <c r="M81" s="181"/>
      <c r="N81" s="181"/>
      <c r="O81" s="181"/>
    </row>
    <row r="82" spans="1:15" s="96" customFormat="1" ht="20.100000000000001" customHeight="1" x14ac:dyDescent="0.25">
      <c r="A82" s="154" t="s">
        <v>191</v>
      </c>
      <c r="B82" s="155" t="s">
        <v>231</v>
      </c>
      <c r="C82" s="169" t="s">
        <v>213</v>
      </c>
      <c r="D82" s="161" t="s">
        <v>204</v>
      </c>
      <c r="E82" s="162">
        <v>1967.3589999999999</v>
      </c>
      <c r="F82" s="162">
        <v>1967.3589999999999</v>
      </c>
      <c r="G82" s="181">
        <v>0</v>
      </c>
      <c r="H82" s="181">
        <v>0</v>
      </c>
      <c r="I82" s="181">
        <v>0</v>
      </c>
      <c r="J82" s="181">
        <v>1967.3589999999999</v>
      </c>
      <c r="K82" s="181">
        <v>0</v>
      </c>
      <c r="L82" s="181">
        <v>0</v>
      </c>
      <c r="M82" s="181"/>
      <c r="N82" s="181"/>
      <c r="O82" s="181"/>
    </row>
    <row r="83" spans="1:15" s="96" customFormat="1" ht="20.100000000000001" customHeight="1" x14ac:dyDescent="0.25">
      <c r="A83" s="154" t="s">
        <v>191</v>
      </c>
      <c r="B83" s="155" t="s">
        <v>231</v>
      </c>
      <c r="C83" s="169" t="s">
        <v>173</v>
      </c>
      <c r="D83" s="161" t="s">
        <v>179</v>
      </c>
      <c r="E83" s="162">
        <v>2328.56</v>
      </c>
      <c r="F83" s="162">
        <v>1395.1130000000001</v>
      </c>
      <c r="G83" s="181">
        <v>0</v>
      </c>
      <c r="H83" s="181">
        <v>0</v>
      </c>
      <c r="I83" s="181">
        <v>0</v>
      </c>
      <c r="J83" s="181">
        <v>1395.1130000000001</v>
      </c>
      <c r="K83" s="181">
        <v>0</v>
      </c>
      <c r="L83" s="181">
        <v>933.447</v>
      </c>
      <c r="M83" s="181"/>
      <c r="N83" s="181"/>
      <c r="O83" s="181"/>
    </row>
    <row r="84" spans="1:15" s="96" customFormat="1" ht="20.100000000000001" customHeight="1" x14ac:dyDescent="0.25">
      <c r="A84" s="154" t="s">
        <v>191</v>
      </c>
      <c r="B84" s="155" t="s">
        <v>231</v>
      </c>
      <c r="C84" s="169" t="s">
        <v>214</v>
      </c>
      <c r="D84" s="161" t="s">
        <v>207</v>
      </c>
      <c r="E84" s="163">
        <v>0.45795998481349393</v>
      </c>
      <c r="F84" s="163">
        <v>0.58509305058897143</v>
      </c>
      <c r="G84" s="164">
        <v>0</v>
      </c>
      <c r="H84" s="164">
        <v>0</v>
      </c>
      <c r="I84" s="164">
        <v>0</v>
      </c>
      <c r="J84" s="164">
        <v>0.58509305058897143</v>
      </c>
      <c r="K84" s="164">
        <v>0</v>
      </c>
      <c r="L84" s="164">
        <v>0</v>
      </c>
      <c r="M84" s="171"/>
      <c r="N84" s="171"/>
      <c r="O84" s="171"/>
    </row>
    <row r="85" spans="1:15" s="96" customFormat="1" ht="27.75" customHeight="1" x14ac:dyDescent="0.25">
      <c r="A85" s="154" t="s">
        <v>191</v>
      </c>
      <c r="B85" s="155" t="s">
        <v>231</v>
      </c>
      <c r="C85" s="182" t="s">
        <v>236</v>
      </c>
      <c r="D85" s="183" t="s">
        <v>237</v>
      </c>
      <c r="E85" s="167"/>
      <c r="F85" s="184"/>
      <c r="G85" s="184"/>
      <c r="H85" s="184"/>
      <c r="I85" s="184"/>
      <c r="J85" s="184"/>
      <c r="K85" s="184"/>
      <c r="L85" s="184"/>
      <c r="M85" s="185"/>
      <c r="N85" s="185"/>
      <c r="O85" s="185"/>
    </row>
    <row r="86" spans="1:15" s="96" customFormat="1" ht="20.100000000000001" customHeight="1" x14ac:dyDescent="0.25">
      <c r="A86" s="154" t="s">
        <v>191</v>
      </c>
      <c r="B86" s="155" t="s">
        <v>231</v>
      </c>
      <c r="C86" s="169" t="s">
        <v>217</v>
      </c>
      <c r="D86" s="161" t="s">
        <v>196</v>
      </c>
      <c r="E86" s="162">
        <v>4295.9189999999999</v>
      </c>
      <c r="F86" s="162">
        <v>3362.4720000000002</v>
      </c>
      <c r="G86" s="181">
        <v>0</v>
      </c>
      <c r="H86" s="181">
        <v>0</v>
      </c>
      <c r="I86" s="181">
        <v>0</v>
      </c>
      <c r="J86" s="181">
        <v>3362.4720000000002</v>
      </c>
      <c r="K86" s="181">
        <v>0</v>
      </c>
      <c r="L86" s="181">
        <v>933.447</v>
      </c>
      <c r="M86" s="181"/>
      <c r="N86" s="181"/>
      <c r="O86" s="181"/>
    </row>
    <row r="87" spans="1:15" s="96" customFormat="1" ht="20.100000000000001" customHeight="1" x14ac:dyDescent="0.25">
      <c r="A87" s="154" t="s">
        <v>191</v>
      </c>
      <c r="B87" s="155" t="s">
        <v>231</v>
      </c>
      <c r="C87" s="169" t="s">
        <v>218</v>
      </c>
      <c r="D87" s="161" t="s">
        <v>198</v>
      </c>
      <c r="E87" s="162">
        <v>0</v>
      </c>
      <c r="F87" s="162">
        <v>0</v>
      </c>
      <c r="G87" s="181">
        <v>0</v>
      </c>
      <c r="H87" s="181">
        <v>0</v>
      </c>
      <c r="I87" s="181">
        <v>0</v>
      </c>
      <c r="J87" s="181">
        <v>0</v>
      </c>
      <c r="K87" s="181">
        <v>0</v>
      </c>
      <c r="L87" s="181">
        <v>0</v>
      </c>
      <c r="M87" s="181"/>
      <c r="N87" s="181"/>
      <c r="O87" s="181"/>
    </row>
    <row r="88" spans="1:15" s="96" customFormat="1" ht="20.100000000000001" customHeight="1" x14ac:dyDescent="0.25">
      <c r="A88" s="154" t="s">
        <v>191</v>
      </c>
      <c r="B88" s="155" t="s">
        <v>231</v>
      </c>
      <c r="C88" s="169" t="s">
        <v>219</v>
      </c>
      <c r="D88" s="161" t="s">
        <v>200</v>
      </c>
      <c r="E88" s="162">
        <v>0</v>
      </c>
      <c r="F88" s="162">
        <v>0</v>
      </c>
      <c r="G88" s="181">
        <v>0</v>
      </c>
      <c r="H88" s="181">
        <v>0</v>
      </c>
      <c r="I88" s="181">
        <v>0</v>
      </c>
      <c r="J88" s="181">
        <v>0</v>
      </c>
      <c r="K88" s="181">
        <v>0</v>
      </c>
      <c r="L88" s="181">
        <v>0</v>
      </c>
      <c r="M88" s="181"/>
      <c r="N88" s="181"/>
      <c r="O88" s="181"/>
    </row>
    <row r="89" spans="1:15" s="96" customFormat="1" ht="20.100000000000001" customHeight="1" x14ac:dyDescent="0.25">
      <c r="A89" s="154" t="s">
        <v>191</v>
      </c>
      <c r="B89" s="155" t="s">
        <v>231</v>
      </c>
      <c r="C89" s="169" t="s">
        <v>220</v>
      </c>
      <c r="D89" s="161" t="s">
        <v>202</v>
      </c>
      <c r="E89" s="162">
        <v>4295.9189999999999</v>
      </c>
      <c r="F89" s="162">
        <v>3362.4720000000002</v>
      </c>
      <c r="G89" s="181">
        <v>0</v>
      </c>
      <c r="H89" s="181">
        <v>0</v>
      </c>
      <c r="I89" s="181">
        <v>0</v>
      </c>
      <c r="J89" s="181">
        <v>3362.4720000000002</v>
      </c>
      <c r="K89" s="181">
        <v>0</v>
      </c>
      <c r="L89" s="181">
        <v>933.447</v>
      </c>
      <c r="M89" s="181"/>
      <c r="N89" s="181"/>
      <c r="O89" s="181"/>
    </row>
    <row r="90" spans="1:15" s="96" customFormat="1" ht="20.100000000000001" customHeight="1" x14ac:dyDescent="0.25">
      <c r="A90" s="154" t="s">
        <v>191</v>
      </c>
      <c r="B90" s="155" t="s">
        <v>231</v>
      </c>
      <c r="C90" s="169" t="s">
        <v>221</v>
      </c>
      <c r="D90" s="161" t="s">
        <v>204</v>
      </c>
      <c r="E90" s="162">
        <v>1967.3589999999999</v>
      </c>
      <c r="F90" s="162">
        <v>1967.3589999999999</v>
      </c>
      <c r="G90" s="181">
        <v>0</v>
      </c>
      <c r="H90" s="181">
        <v>0</v>
      </c>
      <c r="I90" s="181">
        <v>0</v>
      </c>
      <c r="J90" s="181">
        <v>1967.3589999999999</v>
      </c>
      <c r="K90" s="181">
        <v>0</v>
      </c>
      <c r="L90" s="181">
        <v>0</v>
      </c>
      <c r="M90" s="181"/>
      <c r="N90" s="181"/>
      <c r="O90" s="181"/>
    </row>
    <row r="91" spans="1:15" s="96" customFormat="1" ht="20.100000000000001" customHeight="1" x14ac:dyDescent="0.25">
      <c r="A91" s="154" t="s">
        <v>191</v>
      </c>
      <c r="B91" s="155" t="s">
        <v>231</v>
      </c>
      <c r="C91" s="169" t="s">
        <v>184</v>
      </c>
      <c r="D91" s="161" t="s">
        <v>179</v>
      </c>
      <c r="E91" s="162">
        <v>2328.56</v>
      </c>
      <c r="F91" s="162">
        <v>1395.1130000000001</v>
      </c>
      <c r="G91" s="181">
        <v>0</v>
      </c>
      <c r="H91" s="181">
        <v>0</v>
      </c>
      <c r="I91" s="181">
        <v>0</v>
      </c>
      <c r="J91" s="181">
        <v>1395.1130000000001</v>
      </c>
      <c r="K91" s="181">
        <v>0</v>
      </c>
      <c r="L91" s="181">
        <v>933.447</v>
      </c>
      <c r="M91" s="181"/>
      <c r="N91" s="181"/>
      <c r="O91" s="181"/>
    </row>
    <row r="92" spans="1:15" s="96" customFormat="1" ht="20.100000000000001" customHeight="1" x14ac:dyDescent="0.25">
      <c r="A92" s="154" t="s">
        <v>191</v>
      </c>
      <c r="B92" s="155" t="s">
        <v>231</v>
      </c>
      <c r="C92" s="169" t="s">
        <v>222</v>
      </c>
      <c r="D92" s="161" t="s">
        <v>207</v>
      </c>
      <c r="E92" s="163">
        <v>0.45795998481349393</v>
      </c>
      <c r="F92" s="163">
        <v>0.58509305058897143</v>
      </c>
      <c r="G92" s="164">
        <v>0</v>
      </c>
      <c r="H92" s="164">
        <v>0</v>
      </c>
      <c r="I92" s="164">
        <v>0</v>
      </c>
      <c r="J92" s="164">
        <v>0.58509305058897143</v>
      </c>
      <c r="K92" s="164">
        <v>0</v>
      </c>
      <c r="L92" s="164">
        <v>0</v>
      </c>
      <c r="M92" s="171"/>
      <c r="N92" s="171"/>
      <c r="O92" s="171"/>
    </row>
    <row r="93" spans="1:15" s="96" customFormat="1" ht="27.75" customHeight="1" x14ac:dyDescent="0.25">
      <c r="A93" s="154" t="s">
        <v>191</v>
      </c>
      <c r="B93" s="155" t="s">
        <v>175</v>
      </c>
      <c r="C93" s="156" t="s">
        <v>176</v>
      </c>
      <c r="D93" s="157" t="s">
        <v>238</v>
      </c>
      <c r="E93" s="158"/>
      <c r="F93" s="158"/>
      <c r="G93" s="159"/>
      <c r="H93" s="159"/>
      <c r="I93" s="159"/>
      <c r="J93" s="159"/>
      <c r="K93" s="159"/>
      <c r="L93" s="159"/>
      <c r="M93" s="159"/>
      <c r="N93" s="159"/>
      <c r="O93" s="159"/>
    </row>
    <row r="94" spans="1:15" s="96" customFormat="1" ht="20.100000000000001" customHeight="1" x14ac:dyDescent="0.25">
      <c r="A94" s="154" t="s">
        <v>191</v>
      </c>
      <c r="B94" s="155" t="s">
        <v>178</v>
      </c>
      <c r="C94" s="160">
        <v>6</v>
      </c>
      <c r="D94" s="161" t="s">
        <v>179</v>
      </c>
      <c r="E94" s="158">
        <v>2659.6793729999999</v>
      </c>
      <c r="F94" s="162">
        <v>2659.6793729999999</v>
      </c>
      <c r="G94" s="158">
        <v>2654.8743730000001</v>
      </c>
      <c r="H94" s="158">
        <v>0</v>
      </c>
      <c r="I94" s="158">
        <v>0</v>
      </c>
      <c r="J94" s="158">
        <v>4.8049999999999997</v>
      </c>
      <c r="K94" s="158">
        <v>0</v>
      </c>
      <c r="L94" s="158">
        <v>0</v>
      </c>
      <c r="M94" s="159"/>
      <c r="N94" s="159"/>
      <c r="O94" s="159"/>
    </row>
    <row r="95" spans="1:15" s="96" customFormat="1" ht="20.100000000000001" customHeight="1" x14ac:dyDescent="0.25">
      <c r="A95" s="154" t="s">
        <v>191</v>
      </c>
      <c r="B95" s="155" t="s">
        <v>239</v>
      </c>
      <c r="C95" s="156" t="s">
        <v>240</v>
      </c>
      <c r="D95" s="157" t="s">
        <v>241</v>
      </c>
      <c r="E95" s="158"/>
      <c r="F95" s="158"/>
      <c r="G95" s="159"/>
      <c r="H95" s="159"/>
      <c r="I95" s="159"/>
      <c r="J95" s="159"/>
      <c r="K95" s="159"/>
      <c r="L95" s="159"/>
      <c r="M95" s="159"/>
      <c r="N95" s="159"/>
      <c r="O95" s="159"/>
    </row>
    <row r="96" spans="1:15" s="96" customFormat="1" ht="20.100000000000001" customHeight="1" x14ac:dyDescent="0.25">
      <c r="A96" s="154" t="s">
        <v>191</v>
      </c>
      <c r="B96" s="155" t="s">
        <v>242</v>
      </c>
      <c r="C96" s="160">
        <v>6</v>
      </c>
      <c r="D96" s="161" t="s">
        <v>182</v>
      </c>
      <c r="E96" s="158">
        <v>2659.6793729999999</v>
      </c>
      <c r="F96" s="162">
        <v>2659.6793729999999</v>
      </c>
      <c r="G96" s="158">
        <v>2654.8743730000001</v>
      </c>
      <c r="H96" s="158">
        <v>0</v>
      </c>
      <c r="I96" s="158">
        <v>0</v>
      </c>
      <c r="J96" s="158">
        <v>4.8049999999999997</v>
      </c>
      <c r="K96" s="158">
        <v>0</v>
      </c>
      <c r="L96" s="158">
        <v>0</v>
      </c>
      <c r="M96" s="159"/>
      <c r="N96" s="159"/>
      <c r="O96" s="159"/>
    </row>
    <row r="97" spans="1:15" s="96" customFormat="1" ht="41.25" customHeight="1" x14ac:dyDescent="0.25">
      <c r="A97" s="154" t="s">
        <v>191</v>
      </c>
      <c r="B97" s="155" t="s">
        <v>242</v>
      </c>
      <c r="C97" s="132">
        <v>7</v>
      </c>
      <c r="D97" s="133" t="s">
        <v>243</v>
      </c>
      <c r="E97" s="187"/>
      <c r="F97" s="187"/>
      <c r="G97" s="188"/>
      <c r="H97" s="188"/>
      <c r="I97" s="188"/>
      <c r="J97" s="188"/>
      <c r="K97" s="188"/>
      <c r="L97" s="188"/>
      <c r="M97" s="188"/>
      <c r="N97" s="188"/>
      <c r="O97" s="188"/>
    </row>
    <row r="98" spans="1:15" s="96" customFormat="1" ht="20.100000000000001" customHeight="1" x14ac:dyDescent="0.25">
      <c r="A98" s="154" t="s">
        <v>191</v>
      </c>
      <c r="B98" s="155" t="s">
        <v>242</v>
      </c>
      <c r="C98" s="169" t="s">
        <v>173</v>
      </c>
      <c r="D98" s="161" t="s">
        <v>182</v>
      </c>
      <c r="E98" s="158">
        <v>2659.6793729999999</v>
      </c>
      <c r="F98" s="162">
        <v>2659.6793729999999</v>
      </c>
      <c r="G98" s="187">
        <v>2654.8743730000001</v>
      </c>
      <c r="H98" s="187">
        <v>0</v>
      </c>
      <c r="I98" s="187">
        <v>0</v>
      </c>
      <c r="J98" s="187">
        <v>4.8049999999999997</v>
      </c>
      <c r="K98" s="187">
        <v>0</v>
      </c>
      <c r="L98" s="187">
        <v>0</v>
      </c>
      <c r="M98" s="188"/>
      <c r="N98" s="188"/>
      <c r="O98" s="188"/>
    </row>
    <row r="99" spans="1:15" s="96" customFormat="1" ht="20.100000000000001" customHeight="1" x14ac:dyDescent="0.25">
      <c r="A99" s="154" t="s">
        <v>191</v>
      </c>
      <c r="B99" s="155" t="s">
        <v>242</v>
      </c>
      <c r="C99" s="189" t="s">
        <v>244</v>
      </c>
      <c r="D99" s="190" t="s">
        <v>234</v>
      </c>
      <c r="E99" s="191"/>
      <c r="F99" s="191"/>
      <c r="G99" s="192"/>
      <c r="H99" s="192"/>
      <c r="I99" s="192"/>
      <c r="J99" s="192"/>
      <c r="K99" s="192"/>
      <c r="L99" s="192"/>
      <c r="M99" s="192"/>
      <c r="N99" s="192"/>
      <c r="O99" s="192"/>
    </row>
    <row r="100" spans="1:15" s="96" customFormat="1" ht="20.100000000000001" customHeight="1" x14ac:dyDescent="0.25">
      <c r="A100" s="154" t="s">
        <v>191</v>
      </c>
      <c r="B100" s="155" t="s">
        <v>242</v>
      </c>
      <c r="C100" s="169" t="s">
        <v>184</v>
      </c>
      <c r="D100" s="161" t="s">
        <v>182</v>
      </c>
      <c r="E100" s="158">
        <v>2659.6793729999999</v>
      </c>
      <c r="F100" s="162">
        <v>2659.6793729999999</v>
      </c>
      <c r="G100" s="170">
        <v>2654.8743730000001</v>
      </c>
      <c r="H100" s="170">
        <v>0</v>
      </c>
      <c r="I100" s="159">
        <v>0</v>
      </c>
      <c r="J100" s="170">
        <v>4.8049999999999997</v>
      </c>
      <c r="K100" s="159">
        <v>0</v>
      </c>
      <c r="L100" s="170">
        <v>0</v>
      </c>
      <c r="M100" s="170"/>
      <c r="N100" s="170"/>
      <c r="O100" s="170"/>
    </row>
    <row r="101" spans="1:15" s="96" customFormat="1" ht="20.100000000000001" customHeight="1" x14ac:dyDescent="0.25">
      <c r="A101" s="193" t="s">
        <v>245</v>
      </c>
      <c r="B101" s="102"/>
      <c r="C101" s="121" t="s">
        <v>13</v>
      </c>
      <c r="D101" s="153" t="s">
        <v>246</v>
      </c>
      <c r="E101" s="123"/>
      <c r="F101" s="124"/>
      <c r="G101" s="124"/>
      <c r="H101" s="124"/>
      <c r="I101" s="124"/>
      <c r="J101" s="124"/>
      <c r="K101" s="124"/>
      <c r="L101" s="124"/>
      <c r="M101" s="124"/>
      <c r="N101" s="124"/>
      <c r="O101" s="124"/>
    </row>
    <row r="102" spans="1:15" s="130" customFormat="1" ht="20.100000000000001" customHeight="1" x14ac:dyDescent="0.25">
      <c r="A102" s="125"/>
      <c r="B102" s="126" t="s">
        <v>86</v>
      </c>
      <c r="C102" s="307" t="s">
        <v>173</v>
      </c>
      <c r="D102" s="127" t="s">
        <v>174</v>
      </c>
      <c r="E102" s="128">
        <v>1611.0787639999999</v>
      </c>
      <c r="F102" s="128">
        <v>1611.0787639999999</v>
      </c>
      <c r="G102" s="128">
        <v>0</v>
      </c>
      <c r="H102" s="128">
        <v>0</v>
      </c>
      <c r="I102" s="128">
        <v>0</v>
      </c>
      <c r="J102" s="128">
        <v>1611.0787639999999</v>
      </c>
      <c r="K102" s="128"/>
      <c r="L102" s="128">
        <v>0</v>
      </c>
      <c r="M102" s="128"/>
      <c r="N102" s="129">
        <v>1611.0787639999999</v>
      </c>
      <c r="O102" s="128"/>
    </row>
    <row r="103" spans="1:15" s="96" customFormat="1" ht="27.75" customHeight="1" x14ac:dyDescent="0.25">
      <c r="A103" s="193" t="s">
        <v>245</v>
      </c>
      <c r="B103" s="193" t="s">
        <v>175</v>
      </c>
      <c r="C103" s="156" t="s">
        <v>176</v>
      </c>
      <c r="D103" s="157" t="s">
        <v>177</v>
      </c>
      <c r="E103" s="158"/>
      <c r="F103" s="158"/>
      <c r="G103" s="158"/>
      <c r="H103" s="158"/>
      <c r="I103" s="158"/>
      <c r="J103" s="158"/>
      <c r="K103" s="158"/>
      <c r="L103" s="158"/>
      <c r="M103" s="158"/>
      <c r="N103" s="158"/>
      <c r="O103" s="158"/>
    </row>
    <row r="104" spans="1:15" s="96" customFormat="1" ht="20.100000000000001" customHeight="1" x14ac:dyDescent="0.25">
      <c r="A104" s="193" t="s">
        <v>245</v>
      </c>
      <c r="B104" s="193" t="s">
        <v>178</v>
      </c>
      <c r="C104" s="160">
        <v>6</v>
      </c>
      <c r="D104" s="161" t="s">
        <v>179</v>
      </c>
      <c r="E104" s="158">
        <v>1611.0787639999999</v>
      </c>
      <c r="F104" s="158">
        <v>1611.0787639999999</v>
      </c>
      <c r="G104" s="158"/>
      <c r="H104" s="158"/>
      <c r="I104" s="158"/>
      <c r="J104" s="158">
        <v>1611.0787639999999</v>
      </c>
      <c r="K104" s="158"/>
      <c r="L104" s="158">
        <v>0</v>
      </c>
      <c r="M104" s="158"/>
      <c r="N104" s="158"/>
      <c r="O104" s="158"/>
    </row>
    <row r="105" spans="1:15" s="96" customFormat="1" ht="20.100000000000001" customHeight="1" x14ac:dyDescent="0.25">
      <c r="A105" s="193" t="s">
        <v>245</v>
      </c>
      <c r="B105" s="193" t="s">
        <v>247</v>
      </c>
      <c r="C105" s="308" t="s">
        <v>186</v>
      </c>
      <c r="D105" s="194" t="s">
        <v>248</v>
      </c>
      <c r="E105" s="158"/>
      <c r="F105" s="158"/>
      <c r="G105" s="158"/>
      <c r="H105" s="158"/>
      <c r="I105" s="158"/>
      <c r="J105" s="158"/>
      <c r="K105" s="158"/>
      <c r="L105" s="158"/>
      <c r="M105" s="158"/>
      <c r="N105" s="158"/>
      <c r="O105" s="158"/>
    </row>
    <row r="106" spans="1:15" s="96" customFormat="1" ht="20.100000000000001" customHeight="1" x14ac:dyDescent="0.25">
      <c r="A106" s="193" t="s">
        <v>245</v>
      </c>
      <c r="B106" s="193" t="s">
        <v>249</v>
      </c>
      <c r="C106" s="160">
        <v>6</v>
      </c>
      <c r="D106" s="195" t="s">
        <v>182</v>
      </c>
      <c r="E106" s="158">
        <v>1611.0787639999999</v>
      </c>
      <c r="F106" s="158">
        <v>1611.0787639999999</v>
      </c>
      <c r="G106" s="158"/>
      <c r="H106" s="158"/>
      <c r="I106" s="158"/>
      <c r="J106" s="158">
        <v>1611.0787639999999</v>
      </c>
      <c r="K106" s="158"/>
      <c r="L106" s="158">
        <v>0</v>
      </c>
      <c r="M106" s="158"/>
      <c r="N106" s="158"/>
      <c r="O106" s="158"/>
    </row>
    <row r="107" spans="1:15" s="96" customFormat="1" ht="27.75" customHeight="1" x14ac:dyDescent="0.25">
      <c r="A107" s="193" t="s">
        <v>245</v>
      </c>
      <c r="B107" s="193"/>
      <c r="C107" s="156">
        <v>1</v>
      </c>
      <c r="D107" s="194" t="s">
        <v>250</v>
      </c>
      <c r="E107" s="158"/>
      <c r="F107" s="158"/>
      <c r="G107" s="158"/>
      <c r="H107" s="158"/>
      <c r="I107" s="158"/>
      <c r="J107" s="158"/>
      <c r="K107" s="158"/>
      <c r="L107" s="158"/>
      <c r="M107" s="158"/>
      <c r="N107" s="158"/>
      <c r="O107" s="158"/>
    </row>
    <row r="108" spans="1:15" s="96" customFormat="1" ht="20.100000000000001" customHeight="1" x14ac:dyDescent="0.25">
      <c r="A108" s="193" t="s">
        <v>245</v>
      </c>
      <c r="B108" s="193"/>
      <c r="C108" s="202" t="s">
        <v>173</v>
      </c>
      <c r="D108" s="195" t="s">
        <v>174</v>
      </c>
      <c r="E108" s="158">
        <v>1611.0787639999999</v>
      </c>
      <c r="F108" s="158">
        <v>1611.0787639999999</v>
      </c>
      <c r="G108" s="158"/>
      <c r="H108" s="158"/>
      <c r="I108" s="158"/>
      <c r="J108" s="158">
        <v>1611.0787639999999</v>
      </c>
      <c r="K108" s="158"/>
      <c r="L108" s="158">
        <v>0</v>
      </c>
      <c r="M108" s="158"/>
      <c r="N108" s="158"/>
      <c r="O108" s="158"/>
    </row>
    <row r="109" spans="1:15" s="96" customFormat="1" ht="20.100000000000001" customHeight="1" x14ac:dyDescent="0.25">
      <c r="A109" s="193" t="s">
        <v>245</v>
      </c>
      <c r="B109" s="193"/>
      <c r="C109" s="189" t="s">
        <v>11</v>
      </c>
      <c r="D109" s="196" t="s">
        <v>251</v>
      </c>
      <c r="E109" s="158"/>
      <c r="F109" s="158"/>
      <c r="G109" s="158"/>
      <c r="H109" s="158"/>
      <c r="I109" s="158"/>
      <c r="J109" s="158"/>
      <c r="K109" s="158"/>
      <c r="L109" s="158"/>
      <c r="M109" s="158"/>
      <c r="N109" s="158"/>
      <c r="O109" s="158"/>
    </row>
    <row r="110" spans="1:15" s="96" customFormat="1" ht="20.100000000000001" customHeight="1" x14ac:dyDescent="0.25">
      <c r="A110" s="193" t="s">
        <v>245</v>
      </c>
      <c r="B110" s="193"/>
      <c r="C110" s="202" t="s">
        <v>184</v>
      </c>
      <c r="D110" s="195" t="s">
        <v>182</v>
      </c>
      <c r="E110" s="158">
        <v>1560.4290619999999</v>
      </c>
      <c r="F110" s="158">
        <v>1560.4290619999999</v>
      </c>
      <c r="G110" s="158"/>
      <c r="H110" s="158"/>
      <c r="I110" s="158"/>
      <c r="J110" s="158">
        <v>1560.4290619999999</v>
      </c>
      <c r="K110" s="158"/>
      <c r="L110" s="158"/>
      <c r="M110" s="158"/>
      <c r="N110" s="158"/>
      <c r="O110" s="158"/>
    </row>
    <row r="111" spans="1:15" s="96" customFormat="1" ht="27.75" customHeight="1" x14ac:dyDescent="0.25">
      <c r="A111" s="193" t="s">
        <v>245</v>
      </c>
      <c r="B111" s="193"/>
      <c r="C111" s="189" t="s">
        <v>12</v>
      </c>
      <c r="D111" s="196" t="s">
        <v>252</v>
      </c>
      <c r="E111" s="158"/>
      <c r="F111" s="158"/>
      <c r="G111" s="158"/>
      <c r="H111" s="158"/>
      <c r="I111" s="158"/>
      <c r="J111" s="158"/>
      <c r="K111" s="158"/>
      <c r="L111" s="158"/>
      <c r="M111" s="158"/>
      <c r="N111" s="158"/>
      <c r="O111" s="158"/>
    </row>
    <row r="112" spans="1:15" s="96" customFormat="1" ht="20.100000000000001" customHeight="1" x14ac:dyDescent="0.25">
      <c r="A112" s="193" t="s">
        <v>245</v>
      </c>
      <c r="B112" s="193"/>
      <c r="C112" s="202" t="s">
        <v>184</v>
      </c>
      <c r="D112" s="195" t="s">
        <v>182</v>
      </c>
      <c r="E112" s="158">
        <v>50.649701999999998</v>
      </c>
      <c r="F112" s="158">
        <v>50.649701999999998</v>
      </c>
      <c r="G112" s="158"/>
      <c r="H112" s="158"/>
      <c r="I112" s="158"/>
      <c r="J112" s="158">
        <v>50.649701999999998</v>
      </c>
      <c r="K112" s="158"/>
      <c r="L112" s="158"/>
      <c r="M112" s="158"/>
      <c r="N112" s="158"/>
      <c r="O112" s="158"/>
    </row>
    <row r="113" spans="1:15" s="96" customFormat="1" ht="20.100000000000001" customHeight="1" x14ac:dyDescent="0.25">
      <c r="A113" s="152" t="s">
        <v>253</v>
      </c>
      <c r="B113" s="102"/>
      <c r="C113" s="121" t="s">
        <v>14</v>
      </c>
      <c r="D113" s="153" t="s">
        <v>254</v>
      </c>
      <c r="E113" s="123"/>
      <c r="F113" s="124"/>
      <c r="G113" s="124"/>
      <c r="H113" s="124"/>
      <c r="I113" s="124"/>
      <c r="J113" s="124"/>
      <c r="K113" s="124"/>
      <c r="L113" s="124"/>
      <c r="M113" s="124"/>
      <c r="N113" s="124"/>
      <c r="O113" s="124"/>
    </row>
    <row r="114" spans="1:15" s="130" customFormat="1" ht="20.100000000000001" customHeight="1" x14ac:dyDescent="0.25">
      <c r="A114" s="125"/>
      <c r="B114" s="126" t="s">
        <v>86</v>
      </c>
      <c r="C114" s="307" t="s">
        <v>173</v>
      </c>
      <c r="D114" s="127" t="s">
        <v>174</v>
      </c>
      <c r="E114" s="128">
        <v>79253.348757999993</v>
      </c>
      <c r="F114" s="128">
        <v>35387.394132000001</v>
      </c>
      <c r="G114" s="128">
        <v>32854.327016000003</v>
      </c>
      <c r="H114" s="128">
        <v>0</v>
      </c>
      <c r="I114" s="128">
        <v>75.7</v>
      </c>
      <c r="J114" s="128">
        <v>2457.3671159999999</v>
      </c>
      <c r="K114" s="128"/>
      <c r="L114" s="128">
        <v>43865.954625999999</v>
      </c>
      <c r="M114" s="128">
        <v>79253.348757999993</v>
      </c>
      <c r="N114" s="129">
        <v>0</v>
      </c>
      <c r="O114" s="128"/>
    </row>
    <row r="115" spans="1:15" s="96" customFormat="1" ht="20.100000000000001" customHeight="1" x14ac:dyDescent="0.25">
      <c r="A115" s="197" t="s">
        <v>253</v>
      </c>
      <c r="B115" s="198" t="s">
        <v>193</v>
      </c>
      <c r="C115" s="156" t="s">
        <v>8</v>
      </c>
      <c r="D115" s="157" t="s">
        <v>194</v>
      </c>
      <c r="E115" s="159"/>
      <c r="F115" s="159"/>
      <c r="G115" s="159"/>
      <c r="H115" s="159"/>
      <c r="I115" s="159"/>
      <c r="J115" s="159"/>
      <c r="K115" s="159"/>
      <c r="L115" s="159"/>
      <c r="M115" s="159"/>
      <c r="N115" s="159"/>
      <c r="O115" s="199"/>
    </row>
    <row r="116" spans="1:15" s="96" customFormat="1" ht="20.100000000000001" customHeight="1" x14ac:dyDescent="0.25">
      <c r="A116" s="197" t="s">
        <v>253</v>
      </c>
      <c r="B116" s="198" t="s">
        <v>195</v>
      </c>
      <c r="C116" s="160">
        <v>1</v>
      </c>
      <c r="D116" s="161" t="s">
        <v>255</v>
      </c>
      <c r="E116" s="188">
        <v>19325.658626</v>
      </c>
      <c r="F116" s="188">
        <v>24.8</v>
      </c>
      <c r="G116" s="188">
        <v>0</v>
      </c>
      <c r="H116" s="188">
        <v>0</v>
      </c>
      <c r="I116" s="188">
        <v>24.8</v>
      </c>
      <c r="J116" s="188">
        <v>0</v>
      </c>
      <c r="K116" s="188"/>
      <c r="L116" s="188">
        <v>19300.858626000001</v>
      </c>
      <c r="M116" s="188">
        <v>19325.658626</v>
      </c>
      <c r="N116" s="159">
        <v>0</v>
      </c>
      <c r="O116" s="199"/>
    </row>
    <row r="117" spans="1:15" s="96" customFormat="1" ht="20.100000000000001" customHeight="1" x14ac:dyDescent="0.25">
      <c r="A117" s="197" t="s">
        <v>253</v>
      </c>
      <c r="B117" s="198" t="s">
        <v>197</v>
      </c>
      <c r="C117" s="160">
        <v>2</v>
      </c>
      <c r="D117" s="161" t="s">
        <v>198</v>
      </c>
      <c r="E117" s="188">
        <v>0</v>
      </c>
      <c r="F117" s="188">
        <v>0</v>
      </c>
      <c r="G117" s="188">
        <v>0</v>
      </c>
      <c r="H117" s="188">
        <v>0</v>
      </c>
      <c r="I117" s="188">
        <v>0</v>
      </c>
      <c r="J117" s="188">
        <v>0</v>
      </c>
      <c r="K117" s="188"/>
      <c r="L117" s="188">
        <v>0</v>
      </c>
      <c r="M117" s="188">
        <v>0</v>
      </c>
      <c r="N117" s="159">
        <v>0</v>
      </c>
      <c r="O117" s="199"/>
    </row>
    <row r="118" spans="1:15" s="96" customFormat="1" ht="20.100000000000001" customHeight="1" x14ac:dyDescent="0.25">
      <c r="A118" s="197" t="s">
        <v>253</v>
      </c>
      <c r="B118" s="198" t="s">
        <v>199</v>
      </c>
      <c r="C118" s="160">
        <v>3</v>
      </c>
      <c r="D118" s="161" t="s">
        <v>200</v>
      </c>
      <c r="E118" s="188">
        <v>0</v>
      </c>
      <c r="F118" s="188">
        <v>0</v>
      </c>
      <c r="G118" s="188">
        <v>0</v>
      </c>
      <c r="H118" s="188">
        <v>0</v>
      </c>
      <c r="I118" s="188">
        <v>0</v>
      </c>
      <c r="J118" s="188">
        <v>0</v>
      </c>
      <c r="K118" s="188"/>
      <c r="L118" s="188">
        <v>0</v>
      </c>
      <c r="M118" s="188">
        <v>0</v>
      </c>
      <c r="N118" s="159">
        <v>0</v>
      </c>
      <c r="O118" s="199"/>
    </row>
    <row r="119" spans="1:15" s="96" customFormat="1" ht="20.100000000000001" customHeight="1" x14ac:dyDescent="0.25">
      <c r="A119" s="197" t="s">
        <v>253</v>
      </c>
      <c r="B119" s="198" t="s">
        <v>201</v>
      </c>
      <c r="C119" s="160">
        <v>4</v>
      </c>
      <c r="D119" s="161" t="s">
        <v>256</v>
      </c>
      <c r="E119" s="188">
        <v>19325.658626</v>
      </c>
      <c r="F119" s="188">
        <v>24.8</v>
      </c>
      <c r="G119" s="188">
        <v>0</v>
      </c>
      <c r="H119" s="188">
        <v>0</v>
      </c>
      <c r="I119" s="188">
        <v>24.8</v>
      </c>
      <c r="J119" s="188">
        <v>0</v>
      </c>
      <c r="K119" s="188"/>
      <c r="L119" s="188">
        <v>19300.858626000001</v>
      </c>
      <c r="M119" s="188">
        <v>19325.658626</v>
      </c>
      <c r="N119" s="159">
        <v>0</v>
      </c>
      <c r="O119" s="199"/>
    </row>
    <row r="120" spans="1:15" s="96" customFormat="1" ht="20.100000000000001" customHeight="1" x14ac:dyDescent="0.25">
      <c r="A120" s="197" t="s">
        <v>253</v>
      </c>
      <c r="B120" s="198" t="s">
        <v>203</v>
      </c>
      <c r="C120" s="160">
        <v>5</v>
      </c>
      <c r="D120" s="161" t="s">
        <v>204</v>
      </c>
      <c r="E120" s="188">
        <v>24.8</v>
      </c>
      <c r="F120" s="188">
        <v>24.8</v>
      </c>
      <c r="G120" s="188">
        <v>0</v>
      </c>
      <c r="H120" s="188">
        <v>0</v>
      </c>
      <c r="I120" s="188">
        <v>24.8</v>
      </c>
      <c r="J120" s="188">
        <v>0</v>
      </c>
      <c r="K120" s="188">
        <v>0</v>
      </c>
      <c r="L120" s="188">
        <v>0</v>
      </c>
      <c r="M120" s="188">
        <v>24.8</v>
      </c>
      <c r="N120" s="159">
        <v>0</v>
      </c>
      <c r="O120" s="199"/>
    </row>
    <row r="121" spans="1:15" s="96" customFormat="1" ht="20.100000000000001" customHeight="1" x14ac:dyDescent="0.25">
      <c r="A121" s="197" t="s">
        <v>253</v>
      </c>
      <c r="B121" s="198" t="s">
        <v>205</v>
      </c>
      <c r="C121" s="160">
        <v>6</v>
      </c>
      <c r="D121" s="161" t="s">
        <v>179</v>
      </c>
      <c r="E121" s="188">
        <v>19300.858626000001</v>
      </c>
      <c r="F121" s="188">
        <v>0</v>
      </c>
      <c r="G121" s="188">
        <v>0</v>
      </c>
      <c r="H121" s="188">
        <v>0</v>
      </c>
      <c r="I121" s="188">
        <v>0</v>
      </c>
      <c r="J121" s="188">
        <v>0</v>
      </c>
      <c r="K121" s="188">
        <v>0</v>
      </c>
      <c r="L121" s="188">
        <v>19300.858626000001</v>
      </c>
      <c r="M121" s="188">
        <v>19300.858626000001</v>
      </c>
      <c r="N121" s="159">
        <v>0</v>
      </c>
      <c r="O121" s="199"/>
    </row>
    <row r="122" spans="1:15" s="96" customFormat="1" ht="20.100000000000001" customHeight="1" x14ac:dyDescent="0.25">
      <c r="A122" s="197" t="s">
        <v>253</v>
      </c>
      <c r="B122" s="198" t="s">
        <v>206</v>
      </c>
      <c r="C122" s="160">
        <v>7</v>
      </c>
      <c r="D122" s="161" t="s">
        <v>207</v>
      </c>
      <c r="E122" s="200">
        <v>1.283268036548831E-3</v>
      </c>
      <c r="F122" s="200">
        <v>1</v>
      </c>
      <c r="G122" s="201"/>
      <c r="H122" s="201"/>
      <c r="I122" s="201">
        <v>1</v>
      </c>
      <c r="J122" s="201"/>
      <c r="K122" s="201"/>
      <c r="L122" s="200">
        <v>0</v>
      </c>
      <c r="M122" s="200">
        <v>1.283268036548831E-3</v>
      </c>
      <c r="N122" s="159">
        <v>0</v>
      </c>
      <c r="O122" s="199"/>
    </row>
    <row r="123" spans="1:15" s="96" customFormat="1" ht="51.75" customHeight="1" x14ac:dyDescent="0.25">
      <c r="A123" s="197" t="s">
        <v>253</v>
      </c>
      <c r="B123" s="198"/>
      <c r="C123" s="156">
        <v>1</v>
      </c>
      <c r="D123" s="157" t="s">
        <v>257</v>
      </c>
      <c r="E123" s="159"/>
      <c r="F123" s="159"/>
      <c r="G123" s="159"/>
      <c r="H123" s="159"/>
      <c r="I123" s="159"/>
      <c r="J123" s="159"/>
      <c r="K123" s="159"/>
      <c r="L123" s="159"/>
      <c r="M123" s="159">
        <v>0</v>
      </c>
      <c r="N123" s="159">
        <v>0</v>
      </c>
      <c r="O123" s="199"/>
    </row>
    <row r="124" spans="1:15" s="96" customFormat="1" ht="20.100000000000001" customHeight="1" x14ac:dyDescent="0.25">
      <c r="A124" s="197" t="s">
        <v>253</v>
      </c>
      <c r="B124" s="198"/>
      <c r="C124" s="202" t="s">
        <v>209</v>
      </c>
      <c r="D124" s="161" t="s">
        <v>255</v>
      </c>
      <c r="E124" s="188">
        <v>19325.658626</v>
      </c>
      <c r="F124" s="188">
        <v>24.8</v>
      </c>
      <c r="G124" s="188">
        <v>0</v>
      </c>
      <c r="H124" s="188">
        <v>0</v>
      </c>
      <c r="I124" s="188">
        <v>24.8</v>
      </c>
      <c r="J124" s="188">
        <v>0</v>
      </c>
      <c r="K124" s="188">
        <v>0</v>
      </c>
      <c r="L124" s="188">
        <v>19300.858626000001</v>
      </c>
      <c r="M124" s="188">
        <v>19325.658626</v>
      </c>
      <c r="N124" s="159">
        <v>0</v>
      </c>
      <c r="O124" s="199"/>
    </row>
    <row r="125" spans="1:15" s="96" customFormat="1" ht="20.100000000000001" customHeight="1" x14ac:dyDescent="0.25">
      <c r="A125" s="197" t="s">
        <v>253</v>
      </c>
      <c r="B125" s="198"/>
      <c r="C125" s="202" t="s">
        <v>210</v>
      </c>
      <c r="D125" s="161" t="s">
        <v>198</v>
      </c>
      <c r="E125" s="188">
        <v>0</v>
      </c>
      <c r="F125" s="188">
        <v>0</v>
      </c>
      <c r="G125" s="188">
        <v>0</v>
      </c>
      <c r="H125" s="188">
        <v>0</v>
      </c>
      <c r="I125" s="188">
        <v>0</v>
      </c>
      <c r="J125" s="188">
        <v>0</v>
      </c>
      <c r="K125" s="188">
        <v>0</v>
      </c>
      <c r="L125" s="188">
        <v>0</v>
      </c>
      <c r="M125" s="188">
        <v>0</v>
      </c>
      <c r="N125" s="159">
        <v>0</v>
      </c>
      <c r="O125" s="199"/>
    </row>
    <row r="126" spans="1:15" s="96" customFormat="1" ht="20.100000000000001" customHeight="1" x14ac:dyDescent="0.25">
      <c r="A126" s="197" t="s">
        <v>253</v>
      </c>
      <c r="B126" s="198"/>
      <c r="C126" s="202" t="s">
        <v>211</v>
      </c>
      <c r="D126" s="161" t="s">
        <v>200</v>
      </c>
      <c r="E126" s="188">
        <v>0</v>
      </c>
      <c r="F126" s="188">
        <v>0</v>
      </c>
      <c r="G126" s="188">
        <v>0</v>
      </c>
      <c r="H126" s="188">
        <v>0</v>
      </c>
      <c r="I126" s="188">
        <v>0</v>
      </c>
      <c r="J126" s="188">
        <v>0</v>
      </c>
      <c r="K126" s="188">
        <v>0</v>
      </c>
      <c r="L126" s="188">
        <v>0</v>
      </c>
      <c r="M126" s="188">
        <v>0</v>
      </c>
      <c r="N126" s="159">
        <v>0</v>
      </c>
      <c r="O126" s="199"/>
    </row>
    <row r="127" spans="1:15" s="96" customFormat="1" ht="20.100000000000001" customHeight="1" x14ac:dyDescent="0.25">
      <c r="A127" s="197" t="s">
        <v>253</v>
      </c>
      <c r="B127" s="198"/>
      <c r="C127" s="202" t="s">
        <v>212</v>
      </c>
      <c r="D127" s="161" t="s">
        <v>256</v>
      </c>
      <c r="E127" s="188">
        <v>19325.658626</v>
      </c>
      <c r="F127" s="188">
        <v>24.8</v>
      </c>
      <c r="G127" s="188">
        <v>0</v>
      </c>
      <c r="H127" s="188">
        <v>0</v>
      </c>
      <c r="I127" s="188">
        <v>24.8</v>
      </c>
      <c r="J127" s="188">
        <v>0</v>
      </c>
      <c r="K127" s="188">
        <v>0</v>
      </c>
      <c r="L127" s="188">
        <v>19300.858626000001</v>
      </c>
      <c r="M127" s="188">
        <v>19325.658626</v>
      </c>
      <c r="N127" s="159">
        <v>0</v>
      </c>
      <c r="O127" s="199"/>
    </row>
    <row r="128" spans="1:15" s="96" customFormat="1" ht="20.100000000000001" customHeight="1" x14ac:dyDescent="0.25">
      <c r="A128" s="197" t="s">
        <v>253</v>
      </c>
      <c r="B128" s="198"/>
      <c r="C128" s="202" t="s">
        <v>213</v>
      </c>
      <c r="D128" s="161" t="s">
        <v>204</v>
      </c>
      <c r="E128" s="188">
        <v>24.8</v>
      </c>
      <c r="F128" s="188">
        <v>24.8</v>
      </c>
      <c r="G128" s="188">
        <v>0</v>
      </c>
      <c r="H128" s="188">
        <v>0</v>
      </c>
      <c r="I128" s="188">
        <v>24.8</v>
      </c>
      <c r="J128" s="188">
        <v>0</v>
      </c>
      <c r="K128" s="188">
        <v>0</v>
      </c>
      <c r="L128" s="188">
        <v>0</v>
      </c>
      <c r="M128" s="188">
        <v>24.8</v>
      </c>
      <c r="N128" s="159">
        <v>0</v>
      </c>
      <c r="O128" s="199"/>
    </row>
    <row r="129" spans="1:15" s="96" customFormat="1" ht="20.100000000000001" customHeight="1" x14ac:dyDescent="0.25">
      <c r="A129" s="197" t="s">
        <v>253</v>
      </c>
      <c r="B129" s="198"/>
      <c r="C129" s="202" t="s">
        <v>173</v>
      </c>
      <c r="D129" s="161" t="s">
        <v>179</v>
      </c>
      <c r="E129" s="188">
        <v>19300.858626000001</v>
      </c>
      <c r="F129" s="188">
        <v>0</v>
      </c>
      <c r="G129" s="188">
        <v>0</v>
      </c>
      <c r="H129" s="188">
        <v>0</v>
      </c>
      <c r="I129" s="188">
        <v>0</v>
      </c>
      <c r="J129" s="188">
        <v>0</v>
      </c>
      <c r="K129" s="188">
        <v>0</v>
      </c>
      <c r="L129" s="188">
        <v>19300.858626000001</v>
      </c>
      <c r="M129" s="188">
        <v>19300.858626000001</v>
      </c>
      <c r="N129" s="159">
        <v>0</v>
      </c>
      <c r="O129" s="199"/>
    </row>
    <row r="130" spans="1:15" s="96" customFormat="1" ht="20.100000000000001" customHeight="1" x14ac:dyDescent="0.25">
      <c r="A130" s="197" t="s">
        <v>253</v>
      </c>
      <c r="B130" s="198"/>
      <c r="C130" s="202" t="s">
        <v>214</v>
      </c>
      <c r="D130" s="161" t="s">
        <v>207</v>
      </c>
      <c r="E130" s="200">
        <v>1.283268036548831E-3</v>
      </c>
      <c r="F130" s="200">
        <v>1</v>
      </c>
      <c r="G130" s="159"/>
      <c r="H130" s="159"/>
      <c r="I130" s="201">
        <v>1</v>
      </c>
      <c r="J130" s="159"/>
      <c r="K130" s="159"/>
      <c r="L130" s="200">
        <v>0</v>
      </c>
      <c r="M130" s="200">
        <v>1.283268036548831E-3</v>
      </c>
      <c r="N130" s="159">
        <v>0</v>
      </c>
      <c r="O130" s="199"/>
    </row>
    <row r="131" spans="1:15" s="96" customFormat="1" ht="20.100000000000001" customHeight="1" x14ac:dyDescent="0.25">
      <c r="A131" s="197" t="s">
        <v>253</v>
      </c>
      <c r="B131" s="203"/>
      <c r="C131" s="189" t="s">
        <v>11</v>
      </c>
      <c r="D131" s="190" t="s">
        <v>258</v>
      </c>
      <c r="E131" s="192"/>
      <c r="F131" s="192"/>
      <c r="G131" s="192"/>
      <c r="H131" s="192"/>
      <c r="I131" s="192"/>
      <c r="J131" s="192"/>
      <c r="K131" s="192"/>
      <c r="L131" s="192"/>
      <c r="M131" s="159">
        <v>0</v>
      </c>
      <c r="N131" s="159">
        <v>0</v>
      </c>
      <c r="O131" s="204"/>
    </row>
    <row r="132" spans="1:15" s="96" customFormat="1" ht="20.100000000000001" customHeight="1" x14ac:dyDescent="0.25">
      <c r="A132" s="197" t="s">
        <v>253</v>
      </c>
      <c r="B132" s="198"/>
      <c r="C132" s="202" t="s">
        <v>217</v>
      </c>
      <c r="D132" s="161" t="s">
        <v>259</v>
      </c>
      <c r="E132" s="188">
        <v>24.8</v>
      </c>
      <c r="F132" s="188">
        <v>24.8</v>
      </c>
      <c r="G132" s="159"/>
      <c r="H132" s="159"/>
      <c r="I132" s="188">
        <v>24.8</v>
      </c>
      <c r="J132" s="159"/>
      <c r="K132" s="159"/>
      <c r="L132" s="159"/>
      <c r="M132" s="188">
        <v>24.8</v>
      </c>
      <c r="N132" s="159">
        <v>0</v>
      </c>
      <c r="O132" s="199"/>
    </row>
    <row r="133" spans="1:15" s="96" customFormat="1" ht="20.100000000000001" customHeight="1" x14ac:dyDescent="0.25">
      <c r="A133" s="197" t="s">
        <v>253</v>
      </c>
      <c r="B133" s="198"/>
      <c r="C133" s="202" t="s">
        <v>218</v>
      </c>
      <c r="D133" s="161" t="s">
        <v>198</v>
      </c>
      <c r="E133" s="188">
        <v>0</v>
      </c>
      <c r="F133" s="188">
        <v>0</v>
      </c>
      <c r="G133" s="159"/>
      <c r="H133" s="159"/>
      <c r="I133" s="188">
        <v>0</v>
      </c>
      <c r="J133" s="159"/>
      <c r="K133" s="159"/>
      <c r="L133" s="159"/>
      <c r="M133" s="188">
        <v>0</v>
      </c>
      <c r="N133" s="159">
        <v>0</v>
      </c>
      <c r="O133" s="199"/>
    </row>
    <row r="134" spans="1:15" s="96" customFormat="1" ht="20.100000000000001" customHeight="1" x14ac:dyDescent="0.25">
      <c r="A134" s="197" t="s">
        <v>253</v>
      </c>
      <c r="B134" s="198"/>
      <c r="C134" s="202" t="s">
        <v>219</v>
      </c>
      <c r="D134" s="161" t="s">
        <v>200</v>
      </c>
      <c r="E134" s="188">
        <v>0</v>
      </c>
      <c r="F134" s="188">
        <v>0</v>
      </c>
      <c r="G134" s="159"/>
      <c r="H134" s="159"/>
      <c r="I134" s="188">
        <v>0</v>
      </c>
      <c r="J134" s="205"/>
      <c r="K134" s="159"/>
      <c r="L134" s="159"/>
      <c r="M134" s="188">
        <v>0</v>
      </c>
      <c r="N134" s="159">
        <v>0</v>
      </c>
      <c r="O134" s="199"/>
    </row>
    <row r="135" spans="1:15" s="96" customFormat="1" ht="20.100000000000001" customHeight="1" x14ac:dyDescent="0.25">
      <c r="A135" s="197" t="s">
        <v>253</v>
      </c>
      <c r="B135" s="198"/>
      <c r="C135" s="202" t="s">
        <v>220</v>
      </c>
      <c r="D135" s="161" t="s">
        <v>256</v>
      </c>
      <c r="E135" s="188">
        <v>24.8</v>
      </c>
      <c r="F135" s="188">
        <v>24.8</v>
      </c>
      <c r="G135" s="159"/>
      <c r="H135" s="159"/>
      <c r="I135" s="188">
        <v>24.8</v>
      </c>
      <c r="J135" s="205"/>
      <c r="K135" s="159"/>
      <c r="L135" s="159"/>
      <c r="M135" s="188">
        <v>24.8</v>
      </c>
      <c r="N135" s="159">
        <v>0</v>
      </c>
      <c r="O135" s="199"/>
    </row>
    <row r="136" spans="1:15" s="96" customFormat="1" ht="20.100000000000001" customHeight="1" x14ac:dyDescent="0.25">
      <c r="A136" s="197" t="s">
        <v>253</v>
      </c>
      <c r="B136" s="198"/>
      <c r="C136" s="202" t="s">
        <v>221</v>
      </c>
      <c r="D136" s="161" t="s">
        <v>204</v>
      </c>
      <c r="E136" s="188">
        <v>24.8</v>
      </c>
      <c r="F136" s="188">
        <v>24.8</v>
      </c>
      <c r="G136" s="159"/>
      <c r="H136" s="159"/>
      <c r="I136" s="188">
        <v>24.8</v>
      </c>
      <c r="J136" s="205"/>
      <c r="K136" s="159"/>
      <c r="L136" s="159"/>
      <c r="M136" s="188">
        <v>24.8</v>
      </c>
      <c r="N136" s="159">
        <v>0</v>
      </c>
      <c r="O136" s="199"/>
    </row>
    <row r="137" spans="1:15" s="96" customFormat="1" ht="20.100000000000001" customHeight="1" x14ac:dyDescent="0.25">
      <c r="A137" s="197" t="s">
        <v>253</v>
      </c>
      <c r="B137" s="198"/>
      <c r="C137" s="202" t="s">
        <v>184</v>
      </c>
      <c r="D137" s="161" t="s">
        <v>179</v>
      </c>
      <c r="E137" s="159"/>
      <c r="F137" s="159"/>
      <c r="G137" s="159"/>
      <c r="H137" s="159"/>
      <c r="I137" s="159"/>
      <c r="J137" s="159"/>
      <c r="K137" s="159"/>
      <c r="L137" s="159"/>
      <c r="M137" s="159">
        <v>0</v>
      </c>
      <c r="N137" s="159">
        <v>0</v>
      </c>
      <c r="O137" s="199"/>
    </row>
    <row r="138" spans="1:15" s="96" customFormat="1" ht="20.100000000000001" customHeight="1" x14ac:dyDescent="0.25">
      <c r="A138" s="197" t="s">
        <v>253</v>
      </c>
      <c r="B138" s="198"/>
      <c r="C138" s="202" t="s">
        <v>222</v>
      </c>
      <c r="D138" s="161" t="s">
        <v>207</v>
      </c>
      <c r="E138" s="200">
        <v>1</v>
      </c>
      <c r="F138" s="200">
        <v>1</v>
      </c>
      <c r="G138" s="159"/>
      <c r="H138" s="159"/>
      <c r="I138" s="201">
        <v>1</v>
      </c>
      <c r="J138" s="159"/>
      <c r="K138" s="159"/>
      <c r="L138" s="159"/>
      <c r="M138" s="200">
        <v>1</v>
      </c>
      <c r="N138" s="159">
        <v>0</v>
      </c>
      <c r="O138" s="199"/>
    </row>
    <row r="139" spans="1:15" s="96" customFormat="1" ht="20.100000000000001" customHeight="1" x14ac:dyDescent="0.25">
      <c r="A139" s="197" t="s">
        <v>253</v>
      </c>
      <c r="B139" s="203"/>
      <c r="C139" s="189" t="s">
        <v>12</v>
      </c>
      <c r="D139" s="190" t="s">
        <v>330</v>
      </c>
      <c r="E139" s="192"/>
      <c r="F139" s="192"/>
      <c r="G139" s="192"/>
      <c r="H139" s="192"/>
      <c r="I139" s="192"/>
      <c r="J139" s="192"/>
      <c r="K139" s="192"/>
      <c r="L139" s="192"/>
      <c r="M139" s="159">
        <v>0</v>
      </c>
      <c r="N139" s="159">
        <v>0</v>
      </c>
      <c r="O139" s="204"/>
    </row>
    <row r="140" spans="1:15" s="96" customFormat="1" ht="20.100000000000001" customHeight="1" x14ac:dyDescent="0.25">
      <c r="A140" s="197" t="s">
        <v>253</v>
      </c>
      <c r="B140" s="198"/>
      <c r="C140" s="202" t="s">
        <v>217</v>
      </c>
      <c r="D140" s="161" t="s">
        <v>255</v>
      </c>
      <c r="E140" s="188">
        <v>19300.858626000001</v>
      </c>
      <c r="F140" s="159"/>
      <c r="G140" s="159"/>
      <c r="H140" s="159"/>
      <c r="I140" s="159"/>
      <c r="J140" s="159"/>
      <c r="K140" s="159"/>
      <c r="L140" s="188">
        <v>19300.858626000001</v>
      </c>
      <c r="M140" s="188">
        <v>19300.858626000001</v>
      </c>
      <c r="N140" s="159">
        <v>0</v>
      </c>
      <c r="O140" s="199"/>
    </row>
    <row r="141" spans="1:15" s="96" customFormat="1" ht="20.100000000000001" customHeight="1" x14ac:dyDescent="0.25">
      <c r="A141" s="197" t="s">
        <v>253</v>
      </c>
      <c r="B141" s="198"/>
      <c r="C141" s="202" t="s">
        <v>218</v>
      </c>
      <c r="D141" s="161" t="s">
        <v>198</v>
      </c>
      <c r="E141" s="188">
        <v>0</v>
      </c>
      <c r="F141" s="159"/>
      <c r="G141" s="159"/>
      <c r="H141" s="159"/>
      <c r="I141" s="159"/>
      <c r="J141" s="159"/>
      <c r="K141" s="159"/>
      <c r="L141" s="188">
        <v>0</v>
      </c>
      <c r="M141" s="188">
        <v>0</v>
      </c>
      <c r="N141" s="159">
        <v>0</v>
      </c>
      <c r="O141" s="199"/>
    </row>
    <row r="142" spans="1:15" s="96" customFormat="1" ht="20.100000000000001" customHeight="1" x14ac:dyDescent="0.25">
      <c r="A142" s="197" t="s">
        <v>253</v>
      </c>
      <c r="B142" s="198"/>
      <c r="C142" s="202" t="s">
        <v>219</v>
      </c>
      <c r="D142" s="161" t="s">
        <v>200</v>
      </c>
      <c r="E142" s="188">
        <v>0</v>
      </c>
      <c r="F142" s="159"/>
      <c r="G142" s="159"/>
      <c r="H142" s="159"/>
      <c r="I142" s="205"/>
      <c r="J142" s="205"/>
      <c r="K142" s="159"/>
      <c r="L142" s="188">
        <v>0</v>
      </c>
      <c r="M142" s="188">
        <v>0</v>
      </c>
      <c r="N142" s="159">
        <v>0</v>
      </c>
      <c r="O142" s="199"/>
    </row>
    <row r="143" spans="1:15" s="96" customFormat="1" ht="20.100000000000001" customHeight="1" x14ac:dyDescent="0.25">
      <c r="A143" s="197" t="s">
        <v>253</v>
      </c>
      <c r="B143" s="198"/>
      <c r="C143" s="202" t="s">
        <v>220</v>
      </c>
      <c r="D143" s="161" t="s">
        <v>256</v>
      </c>
      <c r="E143" s="188">
        <v>19300.858626000001</v>
      </c>
      <c r="F143" s="159"/>
      <c r="G143" s="159"/>
      <c r="H143" s="159"/>
      <c r="I143" s="205"/>
      <c r="J143" s="205"/>
      <c r="K143" s="159"/>
      <c r="L143" s="188">
        <v>19300.858626000001</v>
      </c>
      <c r="M143" s="188">
        <v>19300.858626000001</v>
      </c>
      <c r="N143" s="159">
        <v>0</v>
      </c>
      <c r="O143" s="199"/>
    </row>
    <row r="144" spans="1:15" s="96" customFormat="1" ht="20.100000000000001" customHeight="1" x14ac:dyDescent="0.25">
      <c r="A144" s="197" t="s">
        <v>253</v>
      </c>
      <c r="B144" s="198"/>
      <c r="C144" s="202" t="s">
        <v>221</v>
      </c>
      <c r="D144" s="161" t="s">
        <v>204</v>
      </c>
      <c r="E144" s="188">
        <v>0</v>
      </c>
      <c r="F144" s="159"/>
      <c r="G144" s="159"/>
      <c r="H144" s="159"/>
      <c r="I144" s="205"/>
      <c r="J144" s="205"/>
      <c r="K144" s="159"/>
      <c r="L144" s="188">
        <v>0</v>
      </c>
      <c r="M144" s="188">
        <v>0</v>
      </c>
      <c r="N144" s="159">
        <v>0</v>
      </c>
      <c r="O144" s="199"/>
    </row>
    <row r="145" spans="1:15" s="96" customFormat="1" ht="20.100000000000001" customHeight="1" x14ac:dyDescent="0.25">
      <c r="A145" s="197" t="s">
        <v>253</v>
      </c>
      <c r="B145" s="198"/>
      <c r="C145" s="202" t="s">
        <v>184</v>
      </c>
      <c r="D145" s="161" t="s">
        <v>179</v>
      </c>
      <c r="E145" s="188">
        <v>19300.858626000001</v>
      </c>
      <c r="F145" s="159"/>
      <c r="G145" s="159"/>
      <c r="H145" s="159"/>
      <c r="I145" s="159"/>
      <c r="J145" s="159"/>
      <c r="K145" s="159"/>
      <c r="L145" s="188">
        <v>19300.858626000001</v>
      </c>
      <c r="M145" s="188">
        <v>19300.858626000001</v>
      </c>
      <c r="N145" s="159">
        <v>0</v>
      </c>
      <c r="O145" s="199"/>
    </row>
    <row r="146" spans="1:15" s="96" customFormat="1" ht="20.100000000000001" customHeight="1" x14ac:dyDescent="0.25">
      <c r="A146" s="197" t="s">
        <v>253</v>
      </c>
      <c r="B146" s="198"/>
      <c r="C146" s="202" t="s">
        <v>222</v>
      </c>
      <c r="D146" s="161" t="s">
        <v>207</v>
      </c>
      <c r="E146" s="200">
        <v>0</v>
      </c>
      <c r="F146" s="159"/>
      <c r="G146" s="159"/>
      <c r="H146" s="159"/>
      <c r="I146" s="159"/>
      <c r="J146" s="159"/>
      <c r="K146" s="159"/>
      <c r="L146" s="200">
        <v>0</v>
      </c>
      <c r="M146" s="200">
        <v>0</v>
      </c>
      <c r="N146" s="159">
        <v>0</v>
      </c>
      <c r="O146" s="199"/>
    </row>
    <row r="147" spans="1:15" s="96" customFormat="1" ht="20.100000000000001" customHeight="1" x14ac:dyDescent="0.25">
      <c r="A147" s="197" t="s">
        <v>253</v>
      </c>
      <c r="B147" s="198" t="s">
        <v>223</v>
      </c>
      <c r="C147" s="156" t="s">
        <v>31</v>
      </c>
      <c r="D147" s="157" t="s">
        <v>224</v>
      </c>
      <c r="E147" s="159"/>
      <c r="F147" s="159"/>
      <c r="G147" s="159"/>
      <c r="H147" s="159"/>
      <c r="I147" s="159"/>
      <c r="J147" s="159"/>
      <c r="K147" s="159"/>
      <c r="L147" s="159"/>
      <c r="M147" s="159">
        <v>0</v>
      </c>
      <c r="N147" s="159">
        <v>0</v>
      </c>
      <c r="O147" s="199"/>
    </row>
    <row r="148" spans="1:15" s="96" customFormat="1" ht="20.100000000000001" customHeight="1" x14ac:dyDescent="0.25">
      <c r="A148" s="197" t="s">
        <v>253</v>
      </c>
      <c r="B148" s="198" t="s">
        <v>225</v>
      </c>
      <c r="C148" s="160">
        <v>1</v>
      </c>
      <c r="D148" s="161" t="s">
        <v>259</v>
      </c>
      <c r="E148" s="188">
        <v>165515.57604399999</v>
      </c>
      <c r="F148" s="188">
        <v>110710.453655</v>
      </c>
      <c r="G148" s="188">
        <v>28988.901086000002</v>
      </c>
      <c r="H148" s="159"/>
      <c r="I148" s="159"/>
      <c r="J148" s="188">
        <v>20970.86895</v>
      </c>
      <c r="K148" s="159"/>
      <c r="L148" s="188">
        <v>54805.122388999996</v>
      </c>
      <c r="M148" s="188">
        <v>165515.57604399999</v>
      </c>
      <c r="N148" s="159">
        <v>0</v>
      </c>
      <c r="O148" s="199"/>
    </row>
    <row r="149" spans="1:15" s="96" customFormat="1" ht="20.100000000000001" customHeight="1" x14ac:dyDescent="0.25">
      <c r="A149" s="197" t="s">
        <v>253</v>
      </c>
      <c r="B149" s="198" t="s">
        <v>226</v>
      </c>
      <c r="C149" s="160">
        <v>2</v>
      </c>
      <c r="D149" s="161" t="s">
        <v>198</v>
      </c>
      <c r="E149" s="188">
        <v>0</v>
      </c>
      <c r="F149" s="188">
        <v>0</v>
      </c>
      <c r="G149" s="188">
        <v>0</v>
      </c>
      <c r="H149" s="159"/>
      <c r="I149" s="159"/>
      <c r="J149" s="188">
        <v>0</v>
      </c>
      <c r="K149" s="159"/>
      <c r="L149" s="188">
        <v>0</v>
      </c>
      <c r="M149" s="188">
        <v>0</v>
      </c>
      <c r="N149" s="159">
        <v>0</v>
      </c>
      <c r="O149" s="199"/>
    </row>
    <row r="150" spans="1:15" s="96" customFormat="1" ht="20.100000000000001" customHeight="1" x14ac:dyDescent="0.25">
      <c r="A150" s="197" t="s">
        <v>253</v>
      </c>
      <c r="B150" s="198" t="s">
        <v>227</v>
      </c>
      <c r="C150" s="160">
        <v>3</v>
      </c>
      <c r="D150" s="161" t="s">
        <v>200</v>
      </c>
      <c r="E150" s="188">
        <v>0</v>
      </c>
      <c r="F150" s="188">
        <v>0</v>
      </c>
      <c r="G150" s="188">
        <v>0</v>
      </c>
      <c r="H150" s="159"/>
      <c r="I150" s="205"/>
      <c r="J150" s="188">
        <v>0</v>
      </c>
      <c r="K150" s="159"/>
      <c r="L150" s="188">
        <v>0</v>
      </c>
      <c r="M150" s="188">
        <v>0</v>
      </c>
      <c r="N150" s="159">
        <v>0</v>
      </c>
      <c r="O150" s="199"/>
    </row>
    <row r="151" spans="1:15" s="96" customFormat="1" ht="20.100000000000001" customHeight="1" x14ac:dyDescent="0.25">
      <c r="A151" s="197" t="s">
        <v>253</v>
      </c>
      <c r="B151" s="198" t="s">
        <v>228</v>
      </c>
      <c r="C151" s="160">
        <v>4</v>
      </c>
      <c r="D151" s="161" t="s">
        <v>256</v>
      </c>
      <c r="E151" s="188">
        <v>165515.57604399999</v>
      </c>
      <c r="F151" s="188">
        <v>110710.453655</v>
      </c>
      <c r="G151" s="188">
        <v>28988.901086000002</v>
      </c>
      <c r="H151" s="159"/>
      <c r="I151" s="205"/>
      <c r="J151" s="188">
        <v>20970.86895</v>
      </c>
      <c r="K151" s="159"/>
      <c r="L151" s="188">
        <v>54805.122388999996</v>
      </c>
      <c r="M151" s="188">
        <v>165515.57604399999</v>
      </c>
      <c r="N151" s="159">
        <v>0</v>
      </c>
      <c r="O151" s="199"/>
    </row>
    <row r="152" spans="1:15" s="96" customFormat="1" ht="20.100000000000001" customHeight="1" x14ac:dyDescent="0.25">
      <c r="A152" s="197" t="s">
        <v>253</v>
      </c>
      <c r="B152" s="198" t="s">
        <v>229</v>
      </c>
      <c r="C152" s="160">
        <v>5</v>
      </c>
      <c r="D152" s="161" t="s">
        <v>204</v>
      </c>
      <c r="E152" s="188">
        <v>140859.211473</v>
      </c>
      <c r="F152" s="188">
        <v>110280.008084</v>
      </c>
      <c r="G152" s="188">
        <v>28579.380631</v>
      </c>
      <c r="H152" s="159"/>
      <c r="I152" s="205"/>
      <c r="J152" s="188">
        <v>20949.943834000002</v>
      </c>
      <c r="K152" s="159"/>
      <c r="L152" s="188">
        <v>30579.203388999998</v>
      </c>
      <c r="M152" s="188">
        <v>140859.211473</v>
      </c>
      <c r="N152" s="159">
        <v>0</v>
      </c>
      <c r="O152" s="199"/>
    </row>
    <row r="153" spans="1:15" s="96" customFormat="1" ht="20.100000000000001" customHeight="1" x14ac:dyDescent="0.25">
      <c r="A153" s="197" t="s">
        <v>253</v>
      </c>
      <c r="B153" s="198" t="s">
        <v>230</v>
      </c>
      <c r="C153" s="160">
        <v>6</v>
      </c>
      <c r="D153" s="161" t="s">
        <v>179</v>
      </c>
      <c r="E153" s="188">
        <v>24995.541571000002</v>
      </c>
      <c r="F153" s="188">
        <v>430.44557099999997</v>
      </c>
      <c r="G153" s="188">
        <v>409.52045500000003</v>
      </c>
      <c r="H153" s="159"/>
      <c r="I153" s="159"/>
      <c r="J153" s="188">
        <v>20.925115999999999</v>
      </c>
      <c r="K153" s="159"/>
      <c r="L153" s="188">
        <v>24565.096000000001</v>
      </c>
      <c r="M153" s="188">
        <v>24995.541571000002</v>
      </c>
      <c r="N153" s="159">
        <v>0</v>
      </c>
      <c r="O153" s="199"/>
    </row>
    <row r="154" spans="1:15" s="96" customFormat="1" ht="20.100000000000001" customHeight="1" x14ac:dyDescent="0.25">
      <c r="A154" s="197" t="s">
        <v>253</v>
      </c>
      <c r="B154" s="198" t="s">
        <v>231</v>
      </c>
      <c r="C154" s="160">
        <v>7</v>
      </c>
      <c r="D154" s="161" t="s">
        <v>207</v>
      </c>
      <c r="E154" s="200">
        <v>0.99611196994692686</v>
      </c>
      <c r="F154" s="200">
        <v>0.99611196994692686</v>
      </c>
      <c r="G154" s="200">
        <v>1</v>
      </c>
      <c r="H154" s="159"/>
      <c r="I154" s="159"/>
      <c r="J154" s="200">
        <v>1.9892284113475391</v>
      </c>
      <c r="K154" s="159"/>
      <c r="L154" s="200">
        <v>0</v>
      </c>
      <c r="M154" s="200">
        <v>0.99611196994692686</v>
      </c>
      <c r="N154" s="159">
        <v>0</v>
      </c>
      <c r="O154" s="199"/>
    </row>
    <row r="155" spans="1:15" s="96" customFormat="1" ht="27.75" customHeight="1" x14ac:dyDescent="0.25">
      <c r="A155" s="197" t="s">
        <v>253</v>
      </c>
      <c r="B155" s="198"/>
      <c r="C155" s="156">
        <v>1</v>
      </c>
      <c r="D155" s="157" t="s">
        <v>260</v>
      </c>
      <c r="E155" s="159"/>
      <c r="F155" s="159"/>
      <c r="G155" s="159"/>
      <c r="H155" s="159"/>
      <c r="I155" s="159"/>
      <c r="J155" s="159"/>
      <c r="K155" s="159"/>
      <c r="L155" s="159"/>
      <c r="M155" s="159">
        <v>0</v>
      </c>
      <c r="N155" s="159">
        <v>0</v>
      </c>
      <c r="O155" s="199"/>
    </row>
    <row r="156" spans="1:15" s="96" customFormat="1" ht="20.100000000000001" customHeight="1" x14ac:dyDescent="0.25">
      <c r="A156" s="197" t="s">
        <v>253</v>
      </c>
      <c r="B156" s="198"/>
      <c r="C156" s="202" t="s">
        <v>209</v>
      </c>
      <c r="D156" s="161" t="s">
        <v>259</v>
      </c>
      <c r="E156" s="188">
        <v>165515.57604399999</v>
      </c>
      <c r="F156" s="188">
        <v>110710.453655</v>
      </c>
      <c r="G156" s="188">
        <v>28988.901086000002</v>
      </c>
      <c r="H156" s="159">
        <v>0</v>
      </c>
      <c r="I156" s="188">
        <v>60750.683619000003</v>
      </c>
      <c r="J156" s="188">
        <v>20970.86895</v>
      </c>
      <c r="K156" s="159">
        <v>0</v>
      </c>
      <c r="L156" s="188">
        <v>54805.122388999996</v>
      </c>
      <c r="M156" s="188">
        <v>165515.57604399999</v>
      </c>
      <c r="N156" s="159">
        <v>0</v>
      </c>
      <c r="O156" s="199"/>
    </row>
    <row r="157" spans="1:15" s="96" customFormat="1" ht="20.100000000000001" customHeight="1" x14ac:dyDescent="0.25">
      <c r="A157" s="197" t="s">
        <v>253</v>
      </c>
      <c r="B157" s="198"/>
      <c r="C157" s="202" t="s">
        <v>210</v>
      </c>
      <c r="D157" s="161" t="s">
        <v>198</v>
      </c>
      <c r="E157" s="188">
        <v>0</v>
      </c>
      <c r="F157" s="188">
        <v>0</v>
      </c>
      <c r="G157" s="188">
        <v>0</v>
      </c>
      <c r="H157" s="159"/>
      <c r="I157" s="188">
        <v>0</v>
      </c>
      <c r="J157" s="188">
        <v>0</v>
      </c>
      <c r="K157" s="159"/>
      <c r="L157" s="188">
        <v>0</v>
      </c>
      <c r="M157" s="188">
        <v>0</v>
      </c>
      <c r="N157" s="159">
        <v>0</v>
      </c>
      <c r="O157" s="199"/>
    </row>
    <row r="158" spans="1:15" s="96" customFormat="1" ht="20.100000000000001" customHeight="1" x14ac:dyDescent="0.25">
      <c r="A158" s="197" t="s">
        <v>253</v>
      </c>
      <c r="B158" s="198"/>
      <c r="C158" s="202" t="s">
        <v>211</v>
      </c>
      <c r="D158" s="161" t="s">
        <v>200</v>
      </c>
      <c r="E158" s="188">
        <v>0</v>
      </c>
      <c r="F158" s="188">
        <v>0</v>
      </c>
      <c r="G158" s="188">
        <v>0</v>
      </c>
      <c r="H158" s="159"/>
      <c r="I158" s="188">
        <v>0</v>
      </c>
      <c r="J158" s="188">
        <v>0</v>
      </c>
      <c r="K158" s="159"/>
      <c r="L158" s="188">
        <v>0</v>
      </c>
      <c r="M158" s="188">
        <v>0</v>
      </c>
      <c r="N158" s="159">
        <v>0</v>
      </c>
      <c r="O158" s="199"/>
    </row>
    <row r="159" spans="1:15" s="96" customFormat="1" ht="20.100000000000001" customHeight="1" x14ac:dyDescent="0.25">
      <c r="A159" s="197" t="s">
        <v>253</v>
      </c>
      <c r="B159" s="198"/>
      <c r="C159" s="202" t="s">
        <v>212</v>
      </c>
      <c r="D159" s="161" t="s">
        <v>256</v>
      </c>
      <c r="E159" s="188">
        <v>165515.57604399999</v>
      </c>
      <c r="F159" s="188">
        <v>110710.453655</v>
      </c>
      <c r="G159" s="188">
        <v>28988.901086000002</v>
      </c>
      <c r="H159" s="159">
        <v>0</v>
      </c>
      <c r="I159" s="188">
        <v>60750.683619000003</v>
      </c>
      <c r="J159" s="188">
        <v>20970.86895</v>
      </c>
      <c r="K159" s="159"/>
      <c r="L159" s="188">
        <v>54805.122388999996</v>
      </c>
      <c r="M159" s="188">
        <v>165515.57604399999</v>
      </c>
      <c r="N159" s="159">
        <v>0</v>
      </c>
      <c r="O159" s="199"/>
    </row>
    <row r="160" spans="1:15" s="96" customFormat="1" ht="20.100000000000001" customHeight="1" x14ac:dyDescent="0.25">
      <c r="A160" s="197" t="s">
        <v>253</v>
      </c>
      <c r="B160" s="198"/>
      <c r="C160" s="202" t="s">
        <v>213</v>
      </c>
      <c r="D160" s="161" t="s">
        <v>204</v>
      </c>
      <c r="E160" s="188">
        <v>140859.211473</v>
      </c>
      <c r="F160" s="188">
        <v>110280.008084</v>
      </c>
      <c r="G160" s="188">
        <v>28579.380631</v>
      </c>
      <c r="H160" s="159">
        <v>0</v>
      </c>
      <c r="I160" s="188">
        <v>60750.683619000003</v>
      </c>
      <c r="J160" s="188">
        <v>20949.943834000002</v>
      </c>
      <c r="K160" s="159"/>
      <c r="L160" s="188">
        <v>30579.203388999998</v>
      </c>
      <c r="M160" s="188">
        <v>140859.211473</v>
      </c>
      <c r="N160" s="159">
        <v>0</v>
      </c>
      <c r="O160" s="199"/>
    </row>
    <row r="161" spans="1:15" s="96" customFormat="1" ht="20.100000000000001" customHeight="1" x14ac:dyDescent="0.25">
      <c r="A161" s="197" t="s">
        <v>253</v>
      </c>
      <c r="B161" s="198"/>
      <c r="C161" s="202" t="s">
        <v>173</v>
      </c>
      <c r="D161" s="161" t="s">
        <v>179</v>
      </c>
      <c r="E161" s="188">
        <v>24995.541571000002</v>
      </c>
      <c r="F161" s="188">
        <v>430.44557099999997</v>
      </c>
      <c r="G161" s="188">
        <v>409.52045500000003</v>
      </c>
      <c r="H161" s="159">
        <v>0</v>
      </c>
      <c r="I161" s="188">
        <v>0</v>
      </c>
      <c r="J161" s="188">
        <v>20.925115999999999</v>
      </c>
      <c r="K161" s="159"/>
      <c r="L161" s="188">
        <v>24565.096000000001</v>
      </c>
      <c r="M161" s="188">
        <v>24995.541571000002</v>
      </c>
      <c r="N161" s="159">
        <v>0</v>
      </c>
      <c r="O161" s="199"/>
    </row>
    <row r="162" spans="1:15" s="96" customFormat="1" ht="20.100000000000001" customHeight="1" x14ac:dyDescent="0.25">
      <c r="A162" s="197" t="s">
        <v>253</v>
      </c>
      <c r="B162" s="198"/>
      <c r="C162" s="202" t="s">
        <v>214</v>
      </c>
      <c r="D162" s="161" t="s">
        <v>207</v>
      </c>
      <c r="E162" s="200">
        <v>0.99611196994692686</v>
      </c>
      <c r="F162" s="200">
        <v>0.99611196994692686</v>
      </c>
      <c r="G162" s="200">
        <v>1</v>
      </c>
      <c r="H162" s="159"/>
      <c r="I162" s="200">
        <v>1</v>
      </c>
      <c r="J162" s="200">
        <v>0.99900218173839672</v>
      </c>
      <c r="K162" s="159"/>
      <c r="L162" s="200">
        <v>0.55796250525548663</v>
      </c>
      <c r="M162" s="200">
        <v>0.99611196994692686</v>
      </c>
      <c r="N162" s="159">
        <v>0</v>
      </c>
      <c r="O162" s="199"/>
    </row>
    <row r="163" spans="1:15" s="96" customFormat="1" ht="27.75" customHeight="1" x14ac:dyDescent="0.25">
      <c r="A163" s="197" t="s">
        <v>253</v>
      </c>
      <c r="B163" s="198"/>
      <c r="C163" s="189" t="s">
        <v>11</v>
      </c>
      <c r="D163" s="190" t="s">
        <v>261</v>
      </c>
      <c r="E163" s="159"/>
      <c r="F163" s="159"/>
      <c r="G163" s="159"/>
      <c r="H163" s="159"/>
      <c r="I163" s="159"/>
      <c r="J163" s="159"/>
      <c r="K163" s="159"/>
      <c r="L163" s="159"/>
      <c r="M163" s="159">
        <v>0</v>
      </c>
      <c r="N163" s="159">
        <v>0</v>
      </c>
      <c r="O163" s="199"/>
    </row>
    <row r="164" spans="1:15" s="96" customFormat="1" ht="20.100000000000001" customHeight="1" x14ac:dyDescent="0.25">
      <c r="A164" s="197" t="s">
        <v>253</v>
      </c>
      <c r="B164" s="198"/>
      <c r="C164" s="202" t="s">
        <v>217</v>
      </c>
      <c r="D164" s="161" t="s">
        <v>259</v>
      </c>
      <c r="E164" s="188">
        <v>8930.8849740000005</v>
      </c>
      <c r="F164" s="188">
        <v>8117.9868720000004</v>
      </c>
      <c r="G164" s="159"/>
      <c r="H164" s="159"/>
      <c r="I164" s="159"/>
      <c r="J164" s="188">
        <v>8117.9868720000004</v>
      </c>
      <c r="K164" s="188">
        <v>0</v>
      </c>
      <c r="L164" s="188">
        <v>812.89810199999999</v>
      </c>
      <c r="M164" s="188">
        <v>8930.8849740000005</v>
      </c>
      <c r="N164" s="159">
        <v>0</v>
      </c>
      <c r="O164" s="199"/>
    </row>
    <row r="165" spans="1:15" s="96" customFormat="1" ht="20.100000000000001" customHeight="1" x14ac:dyDescent="0.25">
      <c r="A165" s="197" t="s">
        <v>253</v>
      </c>
      <c r="B165" s="198"/>
      <c r="C165" s="202" t="s">
        <v>218</v>
      </c>
      <c r="D165" s="161" t="s">
        <v>198</v>
      </c>
      <c r="E165" s="188">
        <v>0</v>
      </c>
      <c r="F165" s="188">
        <v>0</v>
      </c>
      <c r="G165" s="159"/>
      <c r="H165" s="159"/>
      <c r="I165" s="159"/>
      <c r="J165" s="188">
        <v>0</v>
      </c>
      <c r="K165" s="188">
        <v>0</v>
      </c>
      <c r="L165" s="188">
        <v>0</v>
      </c>
      <c r="M165" s="188">
        <v>0</v>
      </c>
      <c r="N165" s="159">
        <v>0</v>
      </c>
      <c r="O165" s="199"/>
    </row>
    <row r="166" spans="1:15" s="96" customFormat="1" ht="20.100000000000001" customHeight="1" x14ac:dyDescent="0.25">
      <c r="A166" s="197" t="s">
        <v>253</v>
      </c>
      <c r="B166" s="198"/>
      <c r="C166" s="202" t="s">
        <v>219</v>
      </c>
      <c r="D166" s="161" t="s">
        <v>200</v>
      </c>
      <c r="E166" s="188">
        <v>0</v>
      </c>
      <c r="F166" s="188">
        <v>0</v>
      </c>
      <c r="G166" s="159"/>
      <c r="H166" s="159"/>
      <c r="I166" s="205"/>
      <c r="J166" s="188">
        <v>0</v>
      </c>
      <c r="K166" s="188">
        <v>0</v>
      </c>
      <c r="L166" s="188">
        <v>0</v>
      </c>
      <c r="M166" s="188">
        <v>0</v>
      </c>
      <c r="N166" s="159">
        <v>0</v>
      </c>
      <c r="O166" s="199"/>
    </row>
    <row r="167" spans="1:15" s="96" customFormat="1" ht="20.100000000000001" customHeight="1" x14ac:dyDescent="0.25">
      <c r="A167" s="197" t="s">
        <v>253</v>
      </c>
      <c r="B167" s="198"/>
      <c r="C167" s="202" t="s">
        <v>220</v>
      </c>
      <c r="D167" s="161" t="s">
        <v>256</v>
      </c>
      <c r="E167" s="188">
        <v>8930.8849740000005</v>
      </c>
      <c r="F167" s="188">
        <v>8117.9868720000004</v>
      </c>
      <c r="G167" s="159"/>
      <c r="H167" s="159"/>
      <c r="I167" s="159"/>
      <c r="J167" s="188">
        <v>8117.9868720000004</v>
      </c>
      <c r="K167" s="188">
        <v>0</v>
      </c>
      <c r="L167" s="188">
        <v>812.89810199999999</v>
      </c>
      <c r="M167" s="188">
        <v>8930.8849740000005</v>
      </c>
      <c r="N167" s="159">
        <v>0</v>
      </c>
      <c r="O167" s="199"/>
    </row>
    <row r="168" spans="1:15" s="96" customFormat="1" ht="20.100000000000001" customHeight="1" x14ac:dyDescent="0.25">
      <c r="A168" s="197" t="s">
        <v>253</v>
      </c>
      <c r="B168" s="198"/>
      <c r="C168" s="202" t="s">
        <v>221</v>
      </c>
      <c r="D168" s="161" t="s">
        <v>204</v>
      </c>
      <c r="E168" s="188">
        <v>8930.8849740000005</v>
      </c>
      <c r="F168" s="188">
        <v>8117.9868720000004</v>
      </c>
      <c r="G168" s="159"/>
      <c r="H168" s="159"/>
      <c r="I168" s="205"/>
      <c r="J168" s="188">
        <v>8117.9868720000004</v>
      </c>
      <c r="K168" s="188">
        <v>0</v>
      </c>
      <c r="L168" s="188">
        <v>812.89810199999999</v>
      </c>
      <c r="M168" s="188">
        <v>8930.8849740000005</v>
      </c>
      <c r="N168" s="159">
        <v>0</v>
      </c>
      <c r="O168" s="199"/>
    </row>
    <row r="169" spans="1:15" s="96" customFormat="1" ht="20.100000000000001" customHeight="1" x14ac:dyDescent="0.25">
      <c r="A169" s="197" t="s">
        <v>253</v>
      </c>
      <c r="B169" s="198"/>
      <c r="C169" s="202" t="s">
        <v>184</v>
      </c>
      <c r="D169" s="161" t="s">
        <v>179</v>
      </c>
      <c r="E169" s="188">
        <v>0</v>
      </c>
      <c r="F169" s="188">
        <v>0</v>
      </c>
      <c r="G169" s="159"/>
      <c r="H169" s="159"/>
      <c r="I169" s="159"/>
      <c r="J169" s="188">
        <v>0</v>
      </c>
      <c r="K169" s="188">
        <v>0</v>
      </c>
      <c r="L169" s="188">
        <v>0</v>
      </c>
      <c r="M169" s="188">
        <v>0</v>
      </c>
      <c r="N169" s="159">
        <v>0</v>
      </c>
      <c r="O169" s="199"/>
    </row>
    <row r="170" spans="1:15" s="96" customFormat="1" ht="20.100000000000001" customHeight="1" x14ac:dyDescent="0.25">
      <c r="A170" s="197" t="s">
        <v>253</v>
      </c>
      <c r="B170" s="198"/>
      <c r="C170" s="202" t="s">
        <v>222</v>
      </c>
      <c r="D170" s="161" t="s">
        <v>207</v>
      </c>
      <c r="E170" s="200">
        <v>1</v>
      </c>
      <c r="F170" s="200">
        <v>1</v>
      </c>
      <c r="G170" s="206"/>
      <c r="H170" s="159"/>
      <c r="I170" s="159"/>
      <c r="J170" s="200">
        <v>1</v>
      </c>
      <c r="K170" s="159"/>
      <c r="L170" s="200">
        <v>1</v>
      </c>
      <c r="M170" s="200">
        <v>1</v>
      </c>
      <c r="N170" s="159">
        <v>0</v>
      </c>
      <c r="O170" s="199"/>
    </row>
    <row r="171" spans="1:15" s="96" customFormat="1" ht="27.75" customHeight="1" x14ac:dyDescent="0.25">
      <c r="A171" s="197" t="s">
        <v>253</v>
      </c>
      <c r="B171" s="203"/>
      <c r="C171" s="189" t="s">
        <v>12</v>
      </c>
      <c r="D171" s="190" t="s">
        <v>262</v>
      </c>
      <c r="E171" s="192"/>
      <c r="F171" s="192"/>
      <c r="G171" s="192"/>
      <c r="H171" s="192"/>
      <c r="I171" s="192"/>
      <c r="J171" s="192"/>
      <c r="K171" s="192"/>
      <c r="L171" s="192"/>
      <c r="M171" s="159">
        <v>0</v>
      </c>
      <c r="N171" s="159">
        <v>0</v>
      </c>
      <c r="O171" s="204"/>
    </row>
    <row r="172" spans="1:15" s="96" customFormat="1" ht="20.100000000000001" customHeight="1" x14ac:dyDescent="0.25">
      <c r="A172" s="197" t="s">
        <v>253</v>
      </c>
      <c r="B172" s="198"/>
      <c r="C172" s="202" t="s">
        <v>217</v>
      </c>
      <c r="D172" s="161" t="s">
        <v>259</v>
      </c>
      <c r="E172" s="188">
        <v>3876.9726559999999</v>
      </c>
      <c r="F172" s="188">
        <v>1942.6211559999999</v>
      </c>
      <c r="G172" s="159"/>
      <c r="H172" s="159"/>
      <c r="I172" s="159"/>
      <c r="J172" s="188">
        <v>1942.6211559999999</v>
      </c>
      <c r="K172" s="159"/>
      <c r="L172" s="188">
        <v>1934.3515</v>
      </c>
      <c r="M172" s="188">
        <v>3876.9726559999999</v>
      </c>
      <c r="N172" s="159">
        <v>0</v>
      </c>
      <c r="O172" s="199"/>
    </row>
    <row r="173" spans="1:15" s="96" customFormat="1" ht="20.100000000000001" customHeight="1" x14ac:dyDescent="0.25">
      <c r="A173" s="197" t="s">
        <v>253</v>
      </c>
      <c r="B173" s="198"/>
      <c r="C173" s="202" t="s">
        <v>218</v>
      </c>
      <c r="D173" s="161" t="s">
        <v>198</v>
      </c>
      <c r="E173" s="188">
        <v>0</v>
      </c>
      <c r="F173" s="188">
        <v>0</v>
      </c>
      <c r="G173" s="159"/>
      <c r="H173" s="159"/>
      <c r="I173" s="159"/>
      <c r="J173" s="188">
        <v>0</v>
      </c>
      <c r="K173" s="159"/>
      <c r="L173" s="188">
        <v>0</v>
      </c>
      <c r="M173" s="188">
        <v>0</v>
      </c>
      <c r="N173" s="159">
        <v>0</v>
      </c>
      <c r="O173" s="199"/>
    </row>
    <row r="174" spans="1:15" s="96" customFormat="1" ht="20.100000000000001" customHeight="1" x14ac:dyDescent="0.25">
      <c r="A174" s="197" t="s">
        <v>253</v>
      </c>
      <c r="B174" s="198"/>
      <c r="C174" s="202" t="s">
        <v>219</v>
      </c>
      <c r="D174" s="161" t="s">
        <v>200</v>
      </c>
      <c r="E174" s="188">
        <v>0</v>
      </c>
      <c r="F174" s="188">
        <v>0</v>
      </c>
      <c r="G174" s="159"/>
      <c r="H174" s="159"/>
      <c r="I174" s="205"/>
      <c r="J174" s="188">
        <v>0</v>
      </c>
      <c r="K174" s="159"/>
      <c r="L174" s="188">
        <v>0</v>
      </c>
      <c r="M174" s="188">
        <v>0</v>
      </c>
      <c r="N174" s="159">
        <v>0</v>
      </c>
      <c r="O174" s="199"/>
    </row>
    <row r="175" spans="1:15" s="96" customFormat="1" ht="20.100000000000001" customHeight="1" x14ac:dyDescent="0.25">
      <c r="A175" s="197" t="s">
        <v>253</v>
      </c>
      <c r="B175" s="198"/>
      <c r="C175" s="202" t="s">
        <v>220</v>
      </c>
      <c r="D175" s="161" t="s">
        <v>256</v>
      </c>
      <c r="E175" s="188">
        <v>3876.9726559999999</v>
      </c>
      <c r="F175" s="188">
        <v>1942.6211559999999</v>
      </c>
      <c r="G175" s="159"/>
      <c r="H175" s="159"/>
      <c r="I175" s="205"/>
      <c r="J175" s="188">
        <v>1942.6211559999999</v>
      </c>
      <c r="K175" s="159"/>
      <c r="L175" s="188">
        <v>1934.3515</v>
      </c>
      <c r="M175" s="188">
        <v>3876.9726559999999</v>
      </c>
      <c r="N175" s="159">
        <v>0</v>
      </c>
      <c r="O175" s="199"/>
    </row>
    <row r="176" spans="1:15" s="96" customFormat="1" ht="20.100000000000001" customHeight="1" x14ac:dyDescent="0.25">
      <c r="A176" s="197" t="s">
        <v>253</v>
      </c>
      <c r="B176" s="198"/>
      <c r="C176" s="202" t="s">
        <v>221</v>
      </c>
      <c r="D176" s="161" t="s">
        <v>204</v>
      </c>
      <c r="E176" s="188">
        <v>3856.04754</v>
      </c>
      <c r="F176" s="188">
        <v>1921.69604</v>
      </c>
      <c r="G176" s="159"/>
      <c r="H176" s="159"/>
      <c r="I176" s="205"/>
      <c r="J176" s="188">
        <v>1921.69604</v>
      </c>
      <c r="K176" s="159"/>
      <c r="L176" s="188">
        <v>1934.3515</v>
      </c>
      <c r="M176" s="188">
        <v>3856.04754</v>
      </c>
      <c r="N176" s="159">
        <v>0</v>
      </c>
      <c r="O176" s="199"/>
    </row>
    <row r="177" spans="1:15" s="96" customFormat="1" ht="20.100000000000001" customHeight="1" x14ac:dyDescent="0.25">
      <c r="A177" s="197" t="s">
        <v>253</v>
      </c>
      <c r="B177" s="198"/>
      <c r="C177" s="202" t="s">
        <v>184</v>
      </c>
      <c r="D177" s="161" t="s">
        <v>179</v>
      </c>
      <c r="E177" s="188">
        <v>20.925115999999999</v>
      </c>
      <c r="F177" s="188">
        <v>20.925115999999999</v>
      </c>
      <c r="G177" s="159"/>
      <c r="H177" s="159"/>
      <c r="I177" s="159"/>
      <c r="J177" s="188">
        <v>20.925115999999999</v>
      </c>
      <c r="K177" s="159"/>
      <c r="L177" s="188">
        <v>0</v>
      </c>
      <c r="M177" s="188">
        <v>20.925115999999999</v>
      </c>
      <c r="N177" s="159">
        <v>0</v>
      </c>
      <c r="O177" s="199"/>
    </row>
    <row r="178" spans="1:15" s="96" customFormat="1" ht="20.100000000000001" customHeight="1" x14ac:dyDescent="0.25">
      <c r="A178" s="197" t="s">
        <v>253</v>
      </c>
      <c r="B178" s="198"/>
      <c r="C178" s="202" t="s">
        <v>222</v>
      </c>
      <c r="D178" s="161" t="s">
        <v>207</v>
      </c>
      <c r="E178" s="200">
        <v>0.99460271767261077</v>
      </c>
      <c r="F178" s="200">
        <v>0.98922841134753925</v>
      </c>
      <c r="G178" s="159"/>
      <c r="H178" s="159"/>
      <c r="I178" s="159"/>
      <c r="J178" s="200">
        <v>0.98922841134753925</v>
      </c>
      <c r="K178" s="159"/>
      <c r="L178" s="200">
        <v>1</v>
      </c>
      <c r="M178" s="200">
        <v>0.99460271767261077</v>
      </c>
      <c r="N178" s="159">
        <v>0</v>
      </c>
      <c r="O178" s="199"/>
    </row>
    <row r="179" spans="1:15" s="96" customFormat="1" ht="20.100000000000001" customHeight="1" x14ac:dyDescent="0.25">
      <c r="A179" s="197" t="s">
        <v>253</v>
      </c>
      <c r="B179" s="203"/>
      <c r="C179" s="189" t="s">
        <v>13</v>
      </c>
      <c r="D179" s="190" t="s">
        <v>263</v>
      </c>
      <c r="E179" s="192"/>
      <c r="F179" s="192"/>
      <c r="G179" s="192"/>
      <c r="H179" s="192"/>
      <c r="I179" s="192"/>
      <c r="J179" s="192"/>
      <c r="K179" s="192"/>
      <c r="L179" s="207"/>
      <c r="M179" s="159">
        <v>0</v>
      </c>
      <c r="N179" s="159">
        <v>0</v>
      </c>
      <c r="O179" s="204"/>
    </row>
    <row r="180" spans="1:15" s="96" customFormat="1" ht="20.100000000000001" customHeight="1" x14ac:dyDescent="0.25">
      <c r="A180" s="197" t="s">
        <v>253</v>
      </c>
      <c r="B180" s="198"/>
      <c r="C180" s="202" t="s">
        <v>217</v>
      </c>
      <c r="D180" s="161" t="s">
        <v>259</v>
      </c>
      <c r="E180" s="188">
        <v>24684.177</v>
      </c>
      <c r="F180" s="188">
        <v>339.17700000000002</v>
      </c>
      <c r="G180" s="159"/>
      <c r="H180" s="159"/>
      <c r="I180" s="188">
        <v>339.17700000000002</v>
      </c>
      <c r="J180" s="159"/>
      <c r="K180" s="159"/>
      <c r="L180" s="188">
        <v>24345</v>
      </c>
      <c r="M180" s="188">
        <v>24684.177</v>
      </c>
      <c r="N180" s="159">
        <v>0</v>
      </c>
      <c r="O180" s="199"/>
    </row>
    <row r="181" spans="1:15" s="96" customFormat="1" ht="20.100000000000001" customHeight="1" x14ac:dyDescent="0.25">
      <c r="A181" s="197" t="s">
        <v>253</v>
      </c>
      <c r="B181" s="198"/>
      <c r="C181" s="202" t="s">
        <v>218</v>
      </c>
      <c r="D181" s="161" t="s">
        <v>198</v>
      </c>
      <c r="E181" s="188">
        <v>0</v>
      </c>
      <c r="F181" s="188">
        <v>0</v>
      </c>
      <c r="G181" s="159"/>
      <c r="H181" s="159"/>
      <c r="I181" s="188">
        <v>0</v>
      </c>
      <c r="J181" s="159"/>
      <c r="K181" s="159"/>
      <c r="L181" s="188">
        <v>0</v>
      </c>
      <c r="M181" s="188">
        <v>0</v>
      </c>
      <c r="N181" s="159">
        <v>0</v>
      </c>
      <c r="O181" s="199"/>
    </row>
    <row r="182" spans="1:15" s="96" customFormat="1" ht="20.100000000000001" customHeight="1" x14ac:dyDescent="0.25">
      <c r="A182" s="197" t="s">
        <v>253</v>
      </c>
      <c r="B182" s="198"/>
      <c r="C182" s="202" t="s">
        <v>219</v>
      </c>
      <c r="D182" s="161" t="s">
        <v>200</v>
      </c>
      <c r="E182" s="188">
        <v>0</v>
      </c>
      <c r="F182" s="188">
        <v>0</v>
      </c>
      <c r="G182" s="159"/>
      <c r="H182" s="159"/>
      <c r="I182" s="188">
        <v>0</v>
      </c>
      <c r="J182" s="205"/>
      <c r="K182" s="159"/>
      <c r="L182" s="188">
        <v>0</v>
      </c>
      <c r="M182" s="188">
        <v>0</v>
      </c>
      <c r="N182" s="159">
        <v>0</v>
      </c>
      <c r="O182" s="199"/>
    </row>
    <row r="183" spans="1:15" s="96" customFormat="1" ht="20.100000000000001" customHeight="1" x14ac:dyDescent="0.25">
      <c r="A183" s="197" t="s">
        <v>253</v>
      </c>
      <c r="B183" s="198"/>
      <c r="C183" s="202" t="s">
        <v>220</v>
      </c>
      <c r="D183" s="161" t="s">
        <v>256</v>
      </c>
      <c r="E183" s="188">
        <v>24684.177</v>
      </c>
      <c r="F183" s="188">
        <v>339.17700000000002</v>
      </c>
      <c r="G183" s="159"/>
      <c r="H183" s="159"/>
      <c r="I183" s="188">
        <v>339.17700000000002</v>
      </c>
      <c r="J183" s="205"/>
      <c r="K183" s="159"/>
      <c r="L183" s="188">
        <v>24345</v>
      </c>
      <c r="M183" s="188">
        <v>24684.177</v>
      </c>
      <c r="N183" s="159">
        <v>0</v>
      </c>
      <c r="O183" s="199"/>
    </row>
    <row r="184" spans="1:15" s="96" customFormat="1" ht="20.100000000000001" customHeight="1" x14ac:dyDescent="0.25">
      <c r="A184" s="197" t="s">
        <v>253</v>
      </c>
      <c r="B184" s="198"/>
      <c r="C184" s="202" t="s">
        <v>221</v>
      </c>
      <c r="D184" s="161" t="s">
        <v>204</v>
      </c>
      <c r="E184" s="188">
        <v>339.17700000000002</v>
      </c>
      <c r="F184" s="188">
        <v>339.17700000000002</v>
      </c>
      <c r="G184" s="159"/>
      <c r="H184" s="159"/>
      <c r="I184" s="188">
        <v>339.17700000000002</v>
      </c>
      <c r="J184" s="205"/>
      <c r="K184" s="159"/>
      <c r="L184" s="188"/>
      <c r="M184" s="188">
        <v>339.17700000000002</v>
      </c>
      <c r="N184" s="159">
        <v>0</v>
      </c>
      <c r="O184" s="199"/>
    </row>
    <row r="185" spans="1:15" s="96" customFormat="1" ht="20.100000000000001" customHeight="1" x14ac:dyDescent="0.25">
      <c r="A185" s="197" t="s">
        <v>253</v>
      </c>
      <c r="B185" s="198"/>
      <c r="C185" s="202" t="s">
        <v>184</v>
      </c>
      <c r="D185" s="161" t="s">
        <v>179</v>
      </c>
      <c r="E185" s="188">
        <v>24345</v>
      </c>
      <c r="F185" s="188">
        <v>0</v>
      </c>
      <c r="G185" s="159"/>
      <c r="H185" s="159"/>
      <c r="I185" s="188">
        <v>0</v>
      </c>
      <c r="J185" s="159"/>
      <c r="K185" s="159"/>
      <c r="L185" s="188">
        <v>24345</v>
      </c>
      <c r="M185" s="188">
        <v>24345</v>
      </c>
      <c r="N185" s="159">
        <v>0</v>
      </c>
      <c r="O185" s="199"/>
    </row>
    <row r="186" spans="1:15" s="96" customFormat="1" ht="20.100000000000001" customHeight="1" x14ac:dyDescent="0.25">
      <c r="A186" s="197" t="s">
        <v>253</v>
      </c>
      <c r="B186" s="198"/>
      <c r="C186" s="202" t="s">
        <v>222</v>
      </c>
      <c r="D186" s="161" t="s">
        <v>207</v>
      </c>
      <c r="E186" s="200">
        <v>1.3740664718130973E-2</v>
      </c>
      <c r="F186" s="200">
        <v>1</v>
      </c>
      <c r="G186" s="208"/>
      <c r="H186" s="208"/>
      <c r="I186" s="200">
        <v>1</v>
      </c>
      <c r="J186" s="209"/>
      <c r="K186" s="159"/>
      <c r="L186" s="200">
        <v>0</v>
      </c>
      <c r="M186" s="200">
        <v>1.3740664718130973E-2</v>
      </c>
      <c r="N186" s="159">
        <v>0</v>
      </c>
      <c r="O186" s="199"/>
    </row>
    <row r="187" spans="1:15" s="96" customFormat="1" ht="27.75" customHeight="1" x14ac:dyDescent="0.25">
      <c r="A187" s="197" t="s">
        <v>253</v>
      </c>
      <c r="B187" s="203"/>
      <c r="C187" s="189" t="s">
        <v>14</v>
      </c>
      <c r="D187" s="190" t="s">
        <v>264</v>
      </c>
      <c r="E187" s="192"/>
      <c r="F187" s="192"/>
      <c r="G187" s="192"/>
      <c r="H187" s="192"/>
      <c r="I187" s="192"/>
      <c r="J187" s="192"/>
      <c r="K187" s="192"/>
      <c r="L187" s="207"/>
      <c r="M187" s="159">
        <v>0</v>
      </c>
      <c r="N187" s="159">
        <v>0</v>
      </c>
      <c r="O187" s="204"/>
    </row>
    <row r="188" spans="1:15" s="96" customFormat="1" ht="20.100000000000001" customHeight="1" x14ac:dyDescent="0.25">
      <c r="A188" s="197" t="s">
        <v>253</v>
      </c>
      <c r="B188" s="198"/>
      <c r="C188" s="202" t="s">
        <v>217</v>
      </c>
      <c r="D188" s="161" t="s">
        <v>259</v>
      </c>
      <c r="E188" s="188">
        <v>21461.259157</v>
      </c>
      <c r="F188" s="188">
        <v>21461.259157</v>
      </c>
      <c r="G188" s="188">
        <v>21461.259157</v>
      </c>
      <c r="H188" s="159"/>
      <c r="I188" s="159"/>
      <c r="J188" s="159"/>
      <c r="K188" s="159"/>
      <c r="L188" s="210"/>
      <c r="M188" s="188">
        <v>21461.259157</v>
      </c>
      <c r="N188" s="159">
        <v>0</v>
      </c>
      <c r="O188" s="199"/>
    </row>
    <row r="189" spans="1:15" s="96" customFormat="1" ht="20.100000000000001" customHeight="1" x14ac:dyDescent="0.25">
      <c r="A189" s="197" t="s">
        <v>253</v>
      </c>
      <c r="B189" s="198"/>
      <c r="C189" s="202" t="s">
        <v>218</v>
      </c>
      <c r="D189" s="161" t="s">
        <v>198</v>
      </c>
      <c r="E189" s="188">
        <v>0</v>
      </c>
      <c r="F189" s="188">
        <v>0</v>
      </c>
      <c r="G189" s="188">
        <v>0</v>
      </c>
      <c r="H189" s="159"/>
      <c r="I189" s="159"/>
      <c r="J189" s="159"/>
      <c r="K189" s="159"/>
      <c r="L189" s="159"/>
      <c r="M189" s="188">
        <v>0</v>
      </c>
      <c r="N189" s="159">
        <v>0</v>
      </c>
      <c r="O189" s="199"/>
    </row>
    <row r="190" spans="1:15" s="96" customFormat="1" ht="20.100000000000001" customHeight="1" x14ac:dyDescent="0.25">
      <c r="A190" s="197" t="s">
        <v>253</v>
      </c>
      <c r="B190" s="198"/>
      <c r="C190" s="202" t="s">
        <v>219</v>
      </c>
      <c r="D190" s="161" t="s">
        <v>200</v>
      </c>
      <c r="E190" s="188">
        <v>0</v>
      </c>
      <c r="F190" s="188">
        <v>0</v>
      </c>
      <c r="G190" s="188">
        <v>0</v>
      </c>
      <c r="H190" s="159"/>
      <c r="I190" s="205"/>
      <c r="J190" s="205"/>
      <c r="K190" s="159"/>
      <c r="L190" s="159"/>
      <c r="M190" s="188">
        <v>0</v>
      </c>
      <c r="N190" s="159">
        <v>0</v>
      </c>
      <c r="O190" s="199"/>
    </row>
    <row r="191" spans="1:15" s="96" customFormat="1" ht="20.100000000000001" customHeight="1" x14ac:dyDescent="0.25">
      <c r="A191" s="197" t="s">
        <v>253</v>
      </c>
      <c r="B191" s="198"/>
      <c r="C191" s="202" t="s">
        <v>220</v>
      </c>
      <c r="D191" s="161" t="s">
        <v>256</v>
      </c>
      <c r="E191" s="188">
        <v>21461.259157</v>
      </c>
      <c r="F191" s="188">
        <v>21461.259157</v>
      </c>
      <c r="G191" s="188">
        <v>21461.259157</v>
      </c>
      <c r="H191" s="159"/>
      <c r="I191" s="205"/>
      <c r="J191" s="205"/>
      <c r="K191" s="159"/>
      <c r="L191" s="199"/>
      <c r="M191" s="188">
        <v>21461.259157</v>
      </c>
      <c r="N191" s="159">
        <v>0</v>
      </c>
      <c r="O191" s="199"/>
    </row>
    <row r="192" spans="1:15" s="96" customFormat="1" ht="20.100000000000001" customHeight="1" x14ac:dyDescent="0.25">
      <c r="A192" s="197" t="s">
        <v>253</v>
      </c>
      <c r="B192" s="198"/>
      <c r="C192" s="202" t="s">
        <v>221</v>
      </c>
      <c r="D192" s="161" t="s">
        <v>204</v>
      </c>
      <c r="E192" s="188">
        <v>21461.259157</v>
      </c>
      <c r="F192" s="188">
        <v>21461.259157</v>
      </c>
      <c r="G192" s="188">
        <v>21461.259157</v>
      </c>
      <c r="H192" s="159"/>
      <c r="I192" s="205"/>
      <c r="J192" s="205"/>
      <c r="K192" s="159"/>
      <c r="L192" s="211"/>
      <c r="M192" s="188">
        <v>21461.259157</v>
      </c>
      <c r="N192" s="159">
        <v>0</v>
      </c>
      <c r="O192" s="199"/>
    </row>
    <row r="193" spans="1:15" s="96" customFormat="1" ht="20.100000000000001" customHeight="1" x14ac:dyDescent="0.25">
      <c r="A193" s="197" t="s">
        <v>253</v>
      </c>
      <c r="B193" s="198"/>
      <c r="C193" s="202" t="s">
        <v>184</v>
      </c>
      <c r="D193" s="161" t="s">
        <v>179</v>
      </c>
      <c r="E193" s="159">
        <v>0</v>
      </c>
      <c r="F193" s="159"/>
      <c r="G193" s="159"/>
      <c r="H193" s="159"/>
      <c r="I193" s="159"/>
      <c r="J193" s="159"/>
      <c r="K193" s="159"/>
      <c r="L193" s="199"/>
      <c r="M193" s="188">
        <v>0</v>
      </c>
      <c r="N193" s="159">
        <v>0</v>
      </c>
      <c r="O193" s="199"/>
    </row>
    <row r="194" spans="1:15" s="96" customFormat="1" ht="20.100000000000001" customHeight="1" x14ac:dyDescent="0.25">
      <c r="A194" s="197" t="s">
        <v>253</v>
      </c>
      <c r="B194" s="198"/>
      <c r="C194" s="202" t="s">
        <v>222</v>
      </c>
      <c r="D194" s="161" t="s">
        <v>207</v>
      </c>
      <c r="E194" s="200">
        <v>1</v>
      </c>
      <c r="F194" s="200">
        <v>1</v>
      </c>
      <c r="G194" s="200">
        <v>1</v>
      </c>
      <c r="H194" s="159"/>
      <c r="I194" s="159"/>
      <c r="J194" s="209"/>
      <c r="K194" s="159"/>
      <c r="L194" s="208"/>
      <c r="M194" s="200">
        <v>1</v>
      </c>
      <c r="N194" s="159">
        <v>0</v>
      </c>
      <c r="O194" s="199"/>
    </row>
    <row r="195" spans="1:15" s="96" customFormat="1" ht="20.100000000000001" customHeight="1" x14ac:dyDescent="0.25">
      <c r="A195" s="197" t="s">
        <v>253</v>
      </c>
      <c r="B195" s="203"/>
      <c r="C195" s="189" t="s">
        <v>84</v>
      </c>
      <c r="D195" s="190" t="s">
        <v>265</v>
      </c>
      <c r="E195" s="192"/>
      <c r="F195" s="192"/>
      <c r="G195" s="192"/>
      <c r="H195" s="192"/>
      <c r="I195" s="192"/>
      <c r="J195" s="192"/>
      <c r="K195" s="192"/>
      <c r="L195" s="207"/>
      <c r="M195" s="159">
        <v>0</v>
      </c>
      <c r="N195" s="159">
        <v>0</v>
      </c>
      <c r="O195" s="204"/>
    </row>
    <row r="196" spans="1:15" s="96" customFormat="1" ht="20.100000000000001" customHeight="1" x14ac:dyDescent="0.25">
      <c r="A196" s="197" t="s">
        <v>253</v>
      </c>
      <c r="B196" s="198"/>
      <c r="C196" s="202" t="s">
        <v>217</v>
      </c>
      <c r="D196" s="161" t="s">
        <v>259</v>
      </c>
      <c r="E196" s="188">
        <v>6134.4626410000001</v>
      </c>
      <c r="F196" s="188">
        <v>6058.5105039999999</v>
      </c>
      <c r="G196" s="188">
        <v>6058.5105039999999</v>
      </c>
      <c r="H196" s="159"/>
      <c r="I196" s="159"/>
      <c r="J196" s="159"/>
      <c r="K196" s="159"/>
      <c r="L196" s="188">
        <v>75.952136999999993</v>
      </c>
      <c r="M196" s="188">
        <v>6134.4626410000001</v>
      </c>
      <c r="N196" s="159">
        <v>0</v>
      </c>
      <c r="O196" s="199"/>
    </row>
    <row r="197" spans="1:15" s="96" customFormat="1" ht="20.100000000000001" customHeight="1" x14ac:dyDescent="0.25">
      <c r="A197" s="197" t="s">
        <v>253</v>
      </c>
      <c r="B197" s="198"/>
      <c r="C197" s="202" t="s">
        <v>218</v>
      </c>
      <c r="D197" s="161" t="s">
        <v>198</v>
      </c>
      <c r="E197" s="188">
        <v>0</v>
      </c>
      <c r="F197" s="188">
        <v>0</v>
      </c>
      <c r="G197" s="188">
        <v>0</v>
      </c>
      <c r="H197" s="159"/>
      <c r="I197" s="159"/>
      <c r="J197" s="159"/>
      <c r="K197" s="159"/>
      <c r="L197" s="188">
        <v>0</v>
      </c>
      <c r="M197" s="188">
        <v>0</v>
      </c>
      <c r="N197" s="159">
        <v>0</v>
      </c>
      <c r="O197" s="199"/>
    </row>
    <row r="198" spans="1:15" s="96" customFormat="1" ht="20.100000000000001" customHeight="1" x14ac:dyDescent="0.25">
      <c r="A198" s="197" t="s">
        <v>253</v>
      </c>
      <c r="B198" s="198"/>
      <c r="C198" s="202" t="s">
        <v>219</v>
      </c>
      <c r="D198" s="161" t="s">
        <v>200</v>
      </c>
      <c r="E198" s="188">
        <v>0</v>
      </c>
      <c r="F198" s="188">
        <v>0</v>
      </c>
      <c r="G198" s="188">
        <v>0</v>
      </c>
      <c r="H198" s="159"/>
      <c r="I198" s="205"/>
      <c r="J198" s="205"/>
      <c r="K198" s="159"/>
      <c r="L198" s="188">
        <v>0</v>
      </c>
      <c r="M198" s="188">
        <v>0</v>
      </c>
      <c r="N198" s="159">
        <v>0</v>
      </c>
      <c r="O198" s="199"/>
    </row>
    <row r="199" spans="1:15" s="96" customFormat="1" ht="20.100000000000001" customHeight="1" x14ac:dyDescent="0.25">
      <c r="A199" s="197" t="s">
        <v>253</v>
      </c>
      <c r="B199" s="198"/>
      <c r="C199" s="202" t="s">
        <v>220</v>
      </c>
      <c r="D199" s="161" t="s">
        <v>256</v>
      </c>
      <c r="E199" s="188">
        <v>6134.4626410000001</v>
      </c>
      <c r="F199" s="188">
        <v>6058.5105039999999</v>
      </c>
      <c r="G199" s="188">
        <v>6058.5105039999999</v>
      </c>
      <c r="H199" s="159"/>
      <c r="I199" s="205"/>
      <c r="J199" s="205"/>
      <c r="K199" s="159"/>
      <c r="L199" s="188">
        <v>75.952136999999993</v>
      </c>
      <c r="M199" s="188">
        <v>6134.4626410000001</v>
      </c>
      <c r="N199" s="159">
        <v>0</v>
      </c>
      <c r="O199" s="199"/>
    </row>
    <row r="200" spans="1:15" s="96" customFormat="1" ht="20.100000000000001" customHeight="1" x14ac:dyDescent="0.25">
      <c r="A200" s="197" t="s">
        <v>253</v>
      </c>
      <c r="B200" s="198"/>
      <c r="C200" s="202" t="s">
        <v>221</v>
      </c>
      <c r="D200" s="161" t="s">
        <v>204</v>
      </c>
      <c r="E200" s="188">
        <v>6134.4626410000001</v>
      </c>
      <c r="F200" s="188">
        <v>6058.5105039999999</v>
      </c>
      <c r="G200" s="188">
        <v>6058.5105039999999</v>
      </c>
      <c r="H200" s="159"/>
      <c r="I200" s="205"/>
      <c r="J200" s="205"/>
      <c r="K200" s="159"/>
      <c r="L200" s="188">
        <v>75.952136999999993</v>
      </c>
      <c r="M200" s="188">
        <v>6134.4626410000001</v>
      </c>
      <c r="N200" s="159">
        <v>0</v>
      </c>
      <c r="O200" s="199"/>
    </row>
    <row r="201" spans="1:15" s="96" customFormat="1" ht="20.100000000000001" customHeight="1" x14ac:dyDescent="0.25">
      <c r="A201" s="197" t="s">
        <v>253</v>
      </c>
      <c r="B201" s="198"/>
      <c r="C201" s="202" t="s">
        <v>184</v>
      </c>
      <c r="D201" s="161" t="s">
        <v>179</v>
      </c>
      <c r="E201" s="188">
        <v>0</v>
      </c>
      <c r="F201" s="188">
        <v>0</v>
      </c>
      <c r="G201" s="188">
        <v>0</v>
      </c>
      <c r="H201" s="159"/>
      <c r="I201" s="159"/>
      <c r="J201" s="159"/>
      <c r="K201" s="159"/>
      <c r="L201" s="188">
        <v>0</v>
      </c>
      <c r="M201" s="188">
        <v>0</v>
      </c>
      <c r="N201" s="159">
        <v>0</v>
      </c>
      <c r="O201" s="199"/>
    </row>
    <row r="202" spans="1:15" s="96" customFormat="1" ht="20.100000000000001" customHeight="1" x14ac:dyDescent="0.25">
      <c r="A202" s="197" t="s">
        <v>253</v>
      </c>
      <c r="B202" s="198"/>
      <c r="C202" s="202" t="s">
        <v>222</v>
      </c>
      <c r="D202" s="161" t="s">
        <v>207</v>
      </c>
      <c r="E202" s="200">
        <v>1</v>
      </c>
      <c r="F202" s="200">
        <v>1</v>
      </c>
      <c r="G202" s="200">
        <v>1</v>
      </c>
      <c r="H202" s="159"/>
      <c r="I202" s="159"/>
      <c r="J202" s="209"/>
      <c r="K202" s="159"/>
      <c r="L202" s="208">
        <v>1</v>
      </c>
      <c r="M202" s="200">
        <v>1</v>
      </c>
      <c r="N202" s="159">
        <v>0</v>
      </c>
      <c r="O202" s="199"/>
    </row>
    <row r="203" spans="1:15" s="96" customFormat="1" ht="20.100000000000001" customHeight="1" x14ac:dyDescent="0.25">
      <c r="A203" s="197" t="s">
        <v>253</v>
      </c>
      <c r="B203" s="203"/>
      <c r="C203" s="189" t="s">
        <v>86</v>
      </c>
      <c r="D203" s="190" t="s">
        <v>266</v>
      </c>
      <c r="E203" s="192"/>
      <c r="F203" s="192"/>
      <c r="G203" s="192"/>
      <c r="H203" s="192"/>
      <c r="I203" s="192"/>
      <c r="J203" s="192"/>
      <c r="K203" s="192"/>
      <c r="L203" s="207"/>
      <c r="M203" s="159">
        <v>0</v>
      </c>
      <c r="N203" s="159">
        <v>0</v>
      </c>
      <c r="O203" s="204"/>
    </row>
    <row r="204" spans="1:15" s="96" customFormat="1" ht="20.100000000000001" customHeight="1" x14ac:dyDescent="0.25">
      <c r="A204" s="197" t="s">
        <v>253</v>
      </c>
      <c r="B204" s="198"/>
      <c r="C204" s="202" t="s">
        <v>217</v>
      </c>
      <c r="D204" s="161" t="s">
        <v>259</v>
      </c>
      <c r="E204" s="188">
        <v>819.44558900000004</v>
      </c>
      <c r="F204" s="188">
        <v>819.44558900000004</v>
      </c>
      <c r="G204" s="159"/>
      <c r="H204" s="159"/>
      <c r="I204" s="188">
        <v>819.44558900000004</v>
      </c>
      <c r="J204" s="159"/>
      <c r="K204" s="159"/>
      <c r="L204" s="210"/>
      <c r="M204" s="188">
        <v>819.44558900000004</v>
      </c>
      <c r="N204" s="159">
        <v>0</v>
      </c>
      <c r="O204" s="199"/>
    </row>
    <row r="205" spans="1:15" s="96" customFormat="1" ht="20.100000000000001" customHeight="1" x14ac:dyDescent="0.25">
      <c r="A205" s="197" t="s">
        <v>253</v>
      </c>
      <c r="B205" s="198"/>
      <c r="C205" s="202" t="s">
        <v>218</v>
      </c>
      <c r="D205" s="161" t="s">
        <v>198</v>
      </c>
      <c r="E205" s="188">
        <v>0</v>
      </c>
      <c r="F205" s="188">
        <v>0</v>
      </c>
      <c r="G205" s="159"/>
      <c r="H205" s="159"/>
      <c r="I205" s="188">
        <v>0</v>
      </c>
      <c r="J205" s="159"/>
      <c r="K205" s="159"/>
      <c r="L205" s="159"/>
      <c r="M205" s="188">
        <v>0</v>
      </c>
      <c r="N205" s="159">
        <v>0</v>
      </c>
      <c r="O205" s="199"/>
    </row>
    <row r="206" spans="1:15" s="96" customFormat="1" ht="20.100000000000001" customHeight="1" x14ac:dyDescent="0.25">
      <c r="A206" s="197" t="s">
        <v>253</v>
      </c>
      <c r="B206" s="198"/>
      <c r="C206" s="202" t="s">
        <v>219</v>
      </c>
      <c r="D206" s="161" t="s">
        <v>200</v>
      </c>
      <c r="E206" s="188">
        <v>0</v>
      </c>
      <c r="F206" s="188">
        <v>0</v>
      </c>
      <c r="G206" s="159"/>
      <c r="H206" s="159"/>
      <c r="I206" s="188">
        <v>0</v>
      </c>
      <c r="J206" s="205"/>
      <c r="K206" s="159"/>
      <c r="L206" s="159"/>
      <c r="M206" s="188">
        <v>0</v>
      </c>
      <c r="N206" s="159">
        <v>0</v>
      </c>
      <c r="O206" s="199"/>
    </row>
    <row r="207" spans="1:15" s="96" customFormat="1" ht="20.100000000000001" customHeight="1" x14ac:dyDescent="0.25">
      <c r="A207" s="197" t="s">
        <v>253</v>
      </c>
      <c r="B207" s="198"/>
      <c r="C207" s="202" t="s">
        <v>220</v>
      </c>
      <c r="D207" s="161" t="s">
        <v>256</v>
      </c>
      <c r="E207" s="188">
        <v>819.44558900000004</v>
      </c>
      <c r="F207" s="188">
        <v>819.44558900000004</v>
      </c>
      <c r="G207" s="159"/>
      <c r="H207" s="159"/>
      <c r="I207" s="188">
        <v>819.44558900000004</v>
      </c>
      <c r="J207" s="205"/>
      <c r="K207" s="159"/>
      <c r="L207" s="159"/>
      <c r="M207" s="188">
        <v>819.44558900000004</v>
      </c>
      <c r="N207" s="159">
        <v>0</v>
      </c>
      <c r="O207" s="199"/>
    </row>
    <row r="208" spans="1:15" s="96" customFormat="1" ht="20.100000000000001" customHeight="1" x14ac:dyDescent="0.25">
      <c r="A208" s="197" t="s">
        <v>253</v>
      </c>
      <c r="B208" s="198"/>
      <c r="C208" s="202" t="s">
        <v>221</v>
      </c>
      <c r="D208" s="161" t="s">
        <v>204</v>
      </c>
      <c r="E208" s="188">
        <v>819.44558900000004</v>
      </c>
      <c r="F208" s="188">
        <v>819.44558900000004</v>
      </c>
      <c r="G208" s="159"/>
      <c r="H208" s="159"/>
      <c r="I208" s="188">
        <v>819.44558900000004</v>
      </c>
      <c r="J208" s="205"/>
      <c r="K208" s="159"/>
      <c r="L208" s="159"/>
      <c r="M208" s="188">
        <v>819.44558900000004</v>
      </c>
      <c r="N208" s="159">
        <v>0</v>
      </c>
      <c r="O208" s="199"/>
    </row>
    <row r="209" spans="1:15" s="96" customFormat="1" ht="20.100000000000001" customHeight="1" x14ac:dyDescent="0.25">
      <c r="A209" s="197" t="s">
        <v>253</v>
      </c>
      <c r="B209" s="198"/>
      <c r="C209" s="202" t="s">
        <v>184</v>
      </c>
      <c r="D209" s="161" t="s">
        <v>179</v>
      </c>
      <c r="E209" s="188">
        <v>0</v>
      </c>
      <c r="F209" s="188">
        <v>0</v>
      </c>
      <c r="G209" s="159"/>
      <c r="H209" s="159"/>
      <c r="I209" s="188">
        <v>0</v>
      </c>
      <c r="J209" s="159"/>
      <c r="K209" s="159"/>
      <c r="L209" s="199"/>
      <c r="M209" s="188">
        <v>0</v>
      </c>
      <c r="N209" s="159">
        <v>0</v>
      </c>
      <c r="O209" s="199"/>
    </row>
    <row r="210" spans="1:15" s="96" customFormat="1" ht="20.100000000000001" customHeight="1" x14ac:dyDescent="0.25">
      <c r="A210" s="197" t="s">
        <v>253</v>
      </c>
      <c r="B210" s="198"/>
      <c r="C210" s="202" t="s">
        <v>222</v>
      </c>
      <c r="D210" s="161" t="s">
        <v>207</v>
      </c>
      <c r="E210" s="200">
        <v>1</v>
      </c>
      <c r="F210" s="200">
        <v>1</v>
      </c>
      <c r="G210" s="208"/>
      <c r="H210" s="159"/>
      <c r="I210" s="200">
        <v>1</v>
      </c>
      <c r="J210" s="209"/>
      <c r="K210" s="159"/>
      <c r="L210" s="208"/>
      <c r="M210" s="200">
        <v>1</v>
      </c>
      <c r="N210" s="159">
        <v>0</v>
      </c>
      <c r="O210" s="199"/>
    </row>
    <row r="211" spans="1:15" s="96" customFormat="1" ht="20.100000000000001" customHeight="1" x14ac:dyDescent="0.25">
      <c r="A211" s="197" t="s">
        <v>253</v>
      </c>
      <c r="B211" s="203"/>
      <c r="C211" s="189" t="s">
        <v>88</v>
      </c>
      <c r="D211" s="190" t="s">
        <v>267</v>
      </c>
      <c r="E211" s="192"/>
      <c r="F211" s="192"/>
      <c r="G211" s="192"/>
      <c r="H211" s="192"/>
      <c r="I211" s="192"/>
      <c r="J211" s="192"/>
      <c r="K211" s="192"/>
      <c r="L211" s="207"/>
      <c r="M211" s="159">
        <v>0</v>
      </c>
      <c r="N211" s="159">
        <v>0</v>
      </c>
      <c r="O211" s="204"/>
    </row>
    <row r="212" spans="1:15" s="96" customFormat="1" ht="20.100000000000001" customHeight="1" x14ac:dyDescent="0.25">
      <c r="A212" s="197" t="s">
        <v>253</v>
      </c>
      <c r="B212" s="198"/>
      <c r="C212" s="202" t="s">
        <v>217</v>
      </c>
      <c r="D212" s="161" t="s">
        <v>259</v>
      </c>
      <c r="E212" s="188">
        <v>38828.194220999998</v>
      </c>
      <c r="F212" s="188">
        <v>37435.694220999998</v>
      </c>
      <c r="G212" s="159"/>
      <c r="H212" s="159"/>
      <c r="I212" s="188">
        <v>30638</v>
      </c>
      <c r="J212" s="188">
        <v>6797.6942209999997</v>
      </c>
      <c r="K212" s="159"/>
      <c r="L212" s="188">
        <v>1392.5</v>
      </c>
      <c r="M212" s="188">
        <v>38828.194220999998</v>
      </c>
      <c r="N212" s="159">
        <v>0</v>
      </c>
      <c r="O212" s="199"/>
    </row>
    <row r="213" spans="1:15" s="96" customFormat="1" ht="20.100000000000001" customHeight="1" x14ac:dyDescent="0.25">
      <c r="A213" s="197" t="s">
        <v>253</v>
      </c>
      <c r="B213" s="198"/>
      <c r="C213" s="202" t="s">
        <v>218</v>
      </c>
      <c r="D213" s="161" t="s">
        <v>198</v>
      </c>
      <c r="E213" s="188">
        <v>0</v>
      </c>
      <c r="F213" s="188">
        <v>0</v>
      </c>
      <c r="G213" s="159"/>
      <c r="H213" s="159"/>
      <c r="I213" s="188">
        <v>0</v>
      </c>
      <c r="J213" s="188">
        <v>0</v>
      </c>
      <c r="K213" s="159"/>
      <c r="L213" s="188">
        <v>0</v>
      </c>
      <c r="M213" s="188">
        <v>0</v>
      </c>
      <c r="N213" s="159">
        <v>0</v>
      </c>
      <c r="O213" s="199"/>
    </row>
    <row r="214" spans="1:15" s="96" customFormat="1" ht="20.100000000000001" customHeight="1" x14ac:dyDescent="0.25">
      <c r="A214" s="197" t="s">
        <v>253</v>
      </c>
      <c r="B214" s="198"/>
      <c r="C214" s="202" t="s">
        <v>219</v>
      </c>
      <c r="D214" s="161" t="s">
        <v>200</v>
      </c>
      <c r="E214" s="188">
        <v>0</v>
      </c>
      <c r="F214" s="188">
        <v>0</v>
      </c>
      <c r="G214" s="159"/>
      <c r="H214" s="159"/>
      <c r="I214" s="188">
        <v>0</v>
      </c>
      <c r="J214" s="188">
        <v>0</v>
      </c>
      <c r="K214" s="159"/>
      <c r="L214" s="188">
        <v>0</v>
      </c>
      <c r="M214" s="188">
        <v>0</v>
      </c>
      <c r="N214" s="159">
        <v>0</v>
      </c>
      <c r="O214" s="199"/>
    </row>
    <row r="215" spans="1:15" s="96" customFormat="1" ht="20.100000000000001" customHeight="1" x14ac:dyDescent="0.25">
      <c r="A215" s="197" t="s">
        <v>253</v>
      </c>
      <c r="B215" s="198"/>
      <c r="C215" s="202" t="s">
        <v>220</v>
      </c>
      <c r="D215" s="161" t="s">
        <v>256</v>
      </c>
      <c r="E215" s="188">
        <v>38828.194220999998</v>
      </c>
      <c r="F215" s="188">
        <v>37435.694220999998</v>
      </c>
      <c r="G215" s="159"/>
      <c r="H215" s="159"/>
      <c r="I215" s="188">
        <v>30638</v>
      </c>
      <c r="J215" s="188">
        <v>6797.6942209999997</v>
      </c>
      <c r="K215" s="159"/>
      <c r="L215" s="188">
        <v>1392.5</v>
      </c>
      <c r="M215" s="188">
        <v>38828.194220999998</v>
      </c>
      <c r="N215" s="159">
        <v>0</v>
      </c>
      <c r="O215" s="199"/>
    </row>
    <row r="216" spans="1:15" s="96" customFormat="1" ht="20.100000000000001" customHeight="1" x14ac:dyDescent="0.25">
      <c r="A216" s="197" t="s">
        <v>253</v>
      </c>
      <c r="B216" s="198"/>
      <c r="C216" s="202" t="s">
        <v>221</v>
      </c>
      <c r="D216" s="161" t="s">
        <v>204</v>
      </c>
      <c r="E216" s="188">
        <v>38828.194220999998</v>
      </c>
      <c r="F216" s="188">
        <v>37435.694220999998</v>
      </c>
      <c r="G216" s="159"/>
      <c r="H216" s="159"/>
      <c r="I216" s="188">
        <v>30638</v>
      </c>
      <c r="J216" s="188">
        <v>6797.6942209999997</v>
      </c>
      <c r="K216" s="159"/>
      <c r="L216" s="188">
        <v>1392.5</v>
      </c>
      <c r="M216" s="188">
        <v>38828.194220999998</v>
      </c>
      <c r="N216" s="159">
        <v>0</v>
      </c>
      <c r="O216" s="199"/>
    </row>
    <row r="217" spans="1:15" s="96" customFormat="1" ht="20.100000000000001" customHeight="1" x14ac:dyDescent="0.25">
      <c r="A217" s="197" t="s">
        <v>253</v>
      </c>
      <c r="B217" s="198"/>
      <c r="C217" s="202" t="s">
        <v>184</v>
      </c>
      <c r="D217" s="161" t="s">
        <v>179</v>
      </c>
      <c r="E217" s="188">
        <v>0</v>
      </c>
      <c r="F217" s="188">
        <v>0</v>
      </c>
      <c r="G217" s="159"/>
      <c r="H217" s="159"/>
      <c r="I217" s="188">
        <v>0</v>
      </c>
      <c r="J217" s="188">
        <v>0</v>
      </c>
      <c r="K217" s="159"/>
      <c r="L217" s="188">
        <v>0</v>
      </c>
      <c r="M217" s="188">
        <v>0</v>
      </c>
      <c r="N217" s="159">
        <v>0</v>
      </c>
      <c r="O217" s="199"/>
    </row>
    <row r="218" spans="1:15" s="96" customFormat="1" ht="20.100000000000001" customHeight="1" x14ac:dyDescent="0.25">
      <c r="A218" s="197" t="s">
        <v>253</v>
      </c>
      <c r="B218" s="198"/>
      <c r="C218" s="202" t="s">
        <v>222</v>
      </c>
      <c r="D218" s="161" t="s">
        <v>207</v>
      </c>
      <c r="E218" s="200">
        <v>1</v>
      </c>
      <c r="F218" s="200">
        <v>1</v>
      </c>
      <c r="G218" s="208"/>
      <c r="H218" s="159"/>
      <c r="I218" s="200">
        <v>1</v>
      </c>
      <c r="J218" s="200">
        <v>1</v>
      </c>
      <c r="K218" s="159"/>
      <c r="L218" s="200">
        <v>1</v>
      </c>
      <c r="M218" s="200">
        <v>1</v>
      </c>
      <c r="N218" s="159">
        <v>0</v>
      </c>
      <c r="O218" s="199"/>
    </row>
    <row r="219" spans="1:15" s="96" customFormat="1" ht="20.100000000000001" customHeight="1" x14ac:dyDescent="0.25">
      <c r="A219" s="197" t="s">
        <v>253</v>
      </c>
      <c r="B219" s="203"/>
      <c r="C219" s="189" t="s">
        <v>90</v>
      </c>
      <c r="D219" s="190" t="s">
        <v>268</v>
      </c>
      <c r="E219" s="192"/>
      <c r="F219" s="192"/>
      <c r="G219" s="192"/>
      <c r="H219" s="192"/>
      <c r="I219" s="192"/>
      <c r="J219" s="192"/>
      <c r="K219" s="192"/>
      <c r="L219" s="207"/>
      <c r="M219" s="159">
        <v>0</v>
      </c>
      <c r="N219" s="159">
        <v>0</v>
      </c>
      <c r="O219" s="204"/>
    </row>
    <row r="220" spans="1:15" s="96" customFormat="1" ht="20.100000000000001" customHeight="1" x14ac:dyDescent="0.25">
      <c r="A220" s="197" t="s">
        <v>253</v>
      </c>
      <c r="B220" s="198"/>
      <c r="C220" s="202" t="s">
        <v>217</v>
      </c>
      <c r="D220" s="161" t="s">
        <v>259</v>
      </c>
      <c r="E220" s="188">
        <v>34.544224</v>
      </c>
      <c r="F220" s="188">
        <v>34.544224</v>
      </c>
      <c r="G220" s="188">
        <v>34.544224</v>
      </c>
      <c r="H220" s="159"/>
      <c r="I220" s="159"/>
      <c r="J220" s="159"/>
      <c r="K220" s="159"/>
      <c r="L220" s="210"/>
      <c r="M220" s="188">
        <v>34.544224</v>
      </c>
      <c r="N220" s="159">
        <v>0</v>
      </c>
      <c r="O220" s="199"/>
    </row>
    <row r="221" spans="1:15" s="96" customFormat="1" ht="20.100000000000001" customHeight="1" x14ac:dyDescent="0.25">
      <c r="A221" s="197" t="s">
        <v>253</v>
      </c>
      <c r="B221" s="198"/>
      <c r="C221" s="202" t="s">
        <v>218</v>
      </c>
      <c r="D221" s="161" t="s">
        <v>198</v>
      </c>
      <c r="E221" s="188">
        <v>0</v>
      </c>
      <c r="F221" s="188">
        <v>0</v>
      </c>
      <c r="G221" s="188">
        <v>0</v>
      </c>
      <c r="H221" s="159"/>
      <c r="I221" s="159"/>
      <c r="J221" s="159"/>
      <c r="K221" s="159"/>
      <c r="L221" s="159"/>
      <c r="M221" s="188">
        <v>0</v>
      </c>
      <c r="N221" s="159">
        <v>0</v>
      </c>
      <c r="O221" s="199"/>
    </row>
    <row r="222" spans="1:15" s="96" customFormat="1" ht="20.100000000000001" customHeight="1" x14ac:dyDescent="0.25">
      <c r="A222" s="197" t="s">
        <v>253</v>
      </c>
      <c r="B222" s="198"/>
      <c r="C222" s="202" t="s">
        <v>219</v>
      </c>
      <c r="D222" s="161" t="s">
        <v>200</v>
      </c>
      <c r="E222" s="188">
        <v>0</v>
      </c>
      <c r="F222" s="188">
        <v>0</v>
      </c>
      <c r="G222" s="188">
        <v>0</v>
      </c>
      <c r="H222" s="159"/>
      <c r="I222" s="205"/>
      <c r="J222" s="205"/>
      <c r="K222" s="159"/>
      <c r="L222" s="159"/>
      <c r="M222" s="188">
        <v>0</v>
      </c>
      <c r="N222" s="159">
        <v>0</v>
      </c>
      <c r="O222" s="199"/>
    </row>
    <row r="223" spans="1:15" s="96" customFormat="1" ht="20.100000000000001" customHeight="1" x14ac:dyDescent="0.25">
      <c r="A223" s="197" t="s">
        <v>253</v>
      </c>
      <c r="B223" s="198"/>
      <c r="C223" s="202" t="s">
        <v>220</v>
      </c>
      <c r="D223" s="161" t="s">
        <v>256</v>
      </c>
      <c r="E223" s="188">
        <v>34.544224</v>
      </c>
      <c r="F223" s="188">
        <v>34.544224</v>
      </c>
      <c r="G223" s="188">
        <v>34.544224</v>
      </c>
      <c r="H223" s="159"/>
      <c r="I223" s="159"/>
      <c r="J223" s="159"/>
      <c r="K223" s="159"/>
      <c r="L223" s="159"/>
      <c r="M223" s="188">
        <v>34.544224</v>
      </c>
      <c r="N223" s="159">
        <v>0</v>
      </c>
      <c r="O223" s="199"/>
    </row>
    <row r="224" spans="1:15" s="96" customFormat="1" ht="20.100000000000001" customHeight="1" x14ac:dyDescent="0.25">
      <c r="A224" s="197" t="s">
        <v>253</v>
      </c>
      <c r="B224" s="198"/>
      <c r="C224" s="202" t="s">
        <v>221</v>
      </c>
      <c r="D224" s="161" t="s">
        <v>204</v>
      </c>
      <c r="E224" s="188">
        <v>34.544224</v>
      </c>
      <c r="F224" s="188">
        <v>34.544224</v>
      </c>
      <c r="G224" s="188">
        <v>34.544224</v>
      </c>
      <c r="H224" s="159"/>
      <c r="I224" s="159"/>
      <c r="J224" s="159"/>
      <c r="K224" s="159"/>
      <c r="L224" s="159"/>
      <c r="M224" s="188">
        <v>34.544224</v>
      </c>
      <c r="N224" s="159">
        <v>0</v>
      </c>
      <c r="O224" s="199"/>
    </row>
    <row r="225" spans="1:15" s="96" customFormat="1" ht="20.100000000000001" customHeight="1" x14ac:dyDescent="0.25">
      <c r="A225" s="197" t="s">
        <v>253</v>
      </c>
      <c r="B225" s="198"/>
      <c r="C225" s="202" t="s">
        <v>184</v>
      </c>
      <c r="D225" s="161" t="s">
        <v>179</v>
      </c>
      <c r="E225" s="188">
        <v>0</v>
      </c>
      <c r="F225" s="188">
        <v>0</v>
      </c>
      <c r="G225" s="188">
        <v>0</v>
      </c>
      <c r="H225" s="159"/>
      <c r="I225" s="159"/>
      <c r="J225" s="159"/>
      <c r="K225" s="159"/>
      <c r="L225" s="199"/>
      <c r="M225" s="188">
        <v>0</v>
      </c>
      <c r="N225" s="159">
        <v>0</v>
      </c>
      <c r="O225" s="199"/>
    </row>
    <row r="226" spans="1:15" s="96" customFormat="1" ht="20.100000000000001" customHeight="1" x14ac:dyDescent="0.25">
      <c r="A226" s="197" t="s">
        <v>253</v>
      </c>
      <c r="B226" s="198"/>
      <c r="C226" s="202" t="s">
        <v>222</v>
      </c>
      <c r="D226" s="161" t="s">
        <v>207</v>
      </c>
      <c r="E226" s="200">
        <v>1</v>
      </c>
      <c r="F226" s="200">
        <v>1</v>
      </c>
      <c r="G226" s="200">
        <v>1</v>
      </c>
      <c r="H226" s="159"/>
      <c r="I226" s="208"/>
      <c r="J226" s="208"/>
      <c r="K226" s="159"/>
      <c r="L226" s="208"/>
      <c r="M226" s="200">
        <v>1</v>
      </c>
      <c r="N226" s="159">
        <v>0</v>
      </c>
      <c r="O226" s="199"/>
    </row>
    <row r="227" spans="1:15" s="96" customFormat="1" ht="20.100000000000001" customHeight="1" x14ac:dyDescent="0.25">
      <c r="A227" s="197" t="s">
        <v>253</v>
      </c>
      <c r="B227" s="203"/>
      <c r="C227" s="189" t="s">
        <v>269</v>
      </c>
      <c r="D227" s="190" t="s">
        <v>270</v>
      </c>
      <c r="E227" s="192"/>
      <c r="F227" s="192"/>
      <c r="G227" s="192"/>
      <c r="H227" s="192"/>
      <c r="I227" s="192"/>
      <c r="J227" s="192"/>
      <c r="K227" s="192"/>
      <c r="L227" s="207"/>
      <c r="M227" s="159">
        <v>0</v>
      </c>
      <c r="N227" s="159">
        <v>0</v>
      </c>
      <c r="O227" s="204"/>
    </row>
    <row r="228" spans="1:15" s="96" customFormat="1" ht="20.100000000000001" customHeight="1" x14ac:dyDescent="0.25">
      <c r="A228" s="197" t="s">
        <v>253</v>
      </c>
      <c r="B228" s="198"/>
      <c r="C228" s="202" t="s">
        <v>217</v>
      </c>
      <c r="D228" s="161" t="s">
        <v>259</v>
      </c>
      <c r="E228" s="188">
        <v>13359.118102</v>
      </c>
      <c r="F228" s="188">
        <v>9010.4047890000002</v>
      </c>
      <c r="G228" s="188">
        <v>697.27069100000006</v>
      </c>
      <c r="H228" s="159"/>
      <c r="I228" s="188">
        <v>8313.1340980000004</v>
      </c>
      <c r="J228" s="159"/>
      <c r="K228" s="159"/>
      <c r="L228" s="188">
        <v>4348.7133130000002</v>
      </c>
      <c r="M228" s="188">
        <v>13359.118102</v>
      </c>
      <c r="N228" s="159">
        <v>0</v>
      </c>
      <c r="O228" s="199"/>
    </row>
    <row r="229" spans="1:15" s="96" customFormat="1" ht="20.100000000000001" customHeight="1" x14ac:dyDescent="0.25">
      <c r="A229" s="197" t="s">
        <v>253</v>
      </c>
      <c r="B229" s="198"/>
      <c r="C229" s="202" t="s">
        <v>218</v>
      </c>
      <c r="D229" s="161" t="s">
        <v>198</v>
      </c>
      <c r="E229" s="188">
        <v>0</v>
      </c>
      <c r="F229" s="188">
        <v>0</v>
      </c>
      <c r="G229" s="188">
        <v>0</v>
      </c>
      <c r="H229" s="159"/>
      <c r="I229" s="188">
        <v>0</v>
      </c>
      <c r="J229" s="159"/>
      <c r="K229" s="159"/>
      <c r="L229" s="188">
        <v>0</v>
      </c>
      <c r="M229" s="188">
        <v>0</v>
      </c>
      <c r="N229" s="159">
        <v>0</v>
      </c>
      <c r="O229" s="199"/>
    </row>
    <row r="230" spans="1:15" s="96" customFormat="1" ht="20.100000000000001" customHeight="1" x14ac:dyDescent="0.25">
      <c r="A230" s="197" t="s">
        <v>253</v>
      </c>
      <c r="B230" s="198"/>
      <c r="C230" s="202" t="s">
        <v>219</v>
      </c>
      <c r="D230" s="161" t="s">
        <v>200</v>
      </c>
      <c r="E230" s="188">
        <v>0</v>
      </c>
      <c r="F230" s="188">
        <v>0</v>
      </c>
      <c r="G230" s="188">
        <v>0</v>
      </c>
      <c r="H230" s="159"/>
      <c r="I230" s="188">
        <v>0</v>
      </c>
      <c r="J230" s="205"/>
      <c r="K230" s="159"/>
      <c r="L230" s="188">
        <v>0</v>
      </c>
      <c r="M230" s="188">
        <v>0</v>
      </c>
      <c r="N230" s="159">
        <v>0</v>
      </c>
      <c r="O230" s="199"/>
    </row>
    <row r="231" spans="1:15" s="96" customFormat="1" ht="20.100000000000001" customHeight="1" x14ac:dyDescent="0.25">
      <c r="A231" s="197" t="s">
        <v>253</v>
      </c>
      <c r="B231" s="198"/>
      <c r="C231" s="202" t="s">
        <v>220</v>
      </c>
      <c r="D231" s="161" t="s">
        <v>256</v>
      </c>
      <c r="E231" s="188">
        <v>13359.118102</v>
      </c>
      <c r="F231" s="188">
        <v>9010.4047890000002</v>
      </c>
      <c r="G231" s="188">
        <v>697.27069100000006</v>
      </c>
      <c r="H231" s="159"/>
      <c r="I231" s="188">
        <v>8313.1340980000004</v>
      </c>
      <c r="J231" s="159"/>
      <c r="K231" s="159"/>
      <c r="L231" s="188">
        <v>4348.7133130000002</v>
      </c>
      <c r="M231" s="188">
        <v>13359.118102</v>
      </c>
      <c r="N231" s="159">
        <v>0</v>
      </c>
      <c r="O231" s="199"/>
    </row>
    <row r="232" spans="1:15" s="96" customFormat="1" ht="20.100000000000001" customHeight="1" x14ac:dyDescent="0.25">
      <c r="A232" s="197" t="s">
        <v>253</v>
      </c>
      <c r="B232" s="198"/>
      <c r="C232" s="202" t="s">
        <v>221</v>
      </c>
      <c r="D232" s="161" t="s">
        <v>204</v>
      </c>
      <c r="E232" s="188">
        <v>12949.597647000001</v>
      </c>
      <c r="F232" s="188">
        <v>8600.8843340000003</v>
      </c>
      <c r="G232" s="188">
        <v>287.75023599999997</v>
      </c>
      <c r="H232" s="159"/>
      <c r="I232" s="188">
        <v>8313.1340980000004</v>
      </c>
      <c r="J232" s="159"/>
      <c r="K232" s="159"/>
      <c r="L232" s="188">
        <v>4348.7133130000002</v>
      </c>
      <c r="M232" s="188">
        <v>12949.597647000001</v>
      </c>
      <c r="N232" s="159">
        <v>0</v>
      </c>
      <c r="O232" s="199"/>
    </row>
    <row r="233" spans="1:15" s="96" customFormat="1" ht="20.100000000000001" customHeight="1" x14ac:dyDescent="0.25">
      <c r="A233" s="197" t="s">
        <v>253</v>
      </c>
      <c r="B233" s="198"/>
      <c r="C233" s="202" t="s">
        <v>184</v>
      </c>
      <c r="D233" s="161" t="s">
        <v>179</v>
      </c>
      <c r="E233" s="188">
        <v>409.52045500000003</v>
      </c>
      <c r="F233" s="188">
        <v>409.52045500000003</v>
      </c>
      <c r="G233" s="188">
        <v>409.52045500000003</v>
      </c>
      <c r="H233" s="159"/>
      <c r="I233" s="188">
        <v>0</v>
      </c>
      <c r="J233" s="159"/>
      <c r="K233" s="159"/>
      <c r="L233" s="188">
        <v>0</v>
      </c>
      <c r="M233" s="188">
        <v>409.52045500000003</v>
      </c>
      <c r="N233" s="159">
        <v>0</v>
      </c>
      <c r="O233" s="199"/>
    </row>
    <row r="234" spans="1:15" s="96" customFormat="1" ht="20.100000000000001" customHeight="1" x14ac:dyDescent="0.25">
      <c r="A234" s="197" t="s">
        <v>253</v>
      </c>
      <c r="B234" s="198"/>
      <c r="C234" s="202" t="s">
        <v>222</v>
      </c>
      <c r="D234" s="161" t="s">
        <v>207</v>
      </c>
      <c r="E234" s="200">
        <v>0.96934524780204689</v>
      </c>
      <c r="F234" s="200">
        <v>0.95455027109326462</v>
      </c>
      <c r="G234" s="200">
        <v>0.41268081351206537</v>
      </c>
      <c r="H234" s="159"/>
      <c r="I234" s="200">
        <v>1</v>
      </c>
      <c r="J234" s="208"/>
      <c r="K234" s="159"/>
      <c r="L234" s="200">
        <v>1</v>
      </c>
      <c r="M234" s="200">
        <v>0.96934524780204689</v>
      </c>
      <c r="N234" s="159">
        <v>0</v>
      </c>
      <c r="O234" s="199"/>
    </row>
    <row r="235" spans="1:15" s="96" customFormat="1" ht="20.100000000000001" customHeight="1" x14ac:dyDescent="0.25">
      <c r="A235" s="197" t="s">
        <v>253</v>
      </c>
      <c r="B235" s="203"/>
      <c r="C235" s="189" t="s">
        <v>271</v>
      </c>
      <c r="D235" s="190" t="s">
        <v>272</v>
      </c>
      <c r="E235" s="192"/>
      <c r="F235" s="192"/>
      <c r="G235" s="192"/>
      <c r="H235" s="192"/>
      <c r="I235" s="192"/>
      <c r="J235" s="192"/>
      <c r="K235" s="192"/>
      <c r="L235" s="207"/>
      <c r="M235" s="159">
        <v>0</v>
      </c>
      <c r="N235" s="159">
        <v>0</v>
      </c>
      <c r="O235" s="204"/>
    </row>
    <row r="236" spans="1:15" s="96" customFormat="1" ht="20.100000000000001" customHeight="1" x14ac:dyDescent="0.25">
      <c r="A236" s="197" t="s">
        <v>253</v>
      </c>
      <c r="B236" s="198"/>
      <c r="C236" s="202" t="s">
        <v>217</v>
      </c>
      <c r="D236" s="161" t="s">
        <v>259</v>
      </c>
      <c r="E236" s="188">
        <v>23252.060458</v>
      </c>
      <c r="F236" s="188">
        <v>12394.084285000001</v>
      </c>
      <c r="G236" s="159"/>
      <c r="H236" s="159"/>
      <c r="I236" s="188">
        <v>12394.084285000001</v>
      </c>
      <c r="J236" s="159"/>
      <c r="K236" s="159"/>
      <c r="L236" s="188">
        <v>10857.976172999999</v>
      </c>
      <c r="M236" s="188">
        <v>23252.060458</v>
      </c>
      <c r="N236" s="159">
        <v>0</v>
      </c>
      <c r="O236" s="199"/>
    </row>
    <row r="237" spans="1:15" s="96" customFormat="1" ht="20.100000000000001" customHeight="1" x14ac:dyDescent="0.25">
      <c r="A237" s="197" t="s">
        <v>253</v>
      </c>
      <c r="B237" s="198"/>
      <c r="C237" s="202" t="s">
        <v>218</v>
      </c>
      <c r="D237" s="161" t="s">
        <v>198</v>
      </c>
      <c r="E237" s="188">
        <v>0</v>
      </c>
      <c r="F237" s="188">
        <v>0</v>
      </c>
      <c r="G237" s="159"/>
      <c r="H237" s="159"/>
      <c r="I237" s="188">
        <v>0</v>
      </c>
      <c r="J237" s="159"/>
      <c r="K237" s="159"/>
      <c r="L237" s="188">
        <v>0</v>
      </c>
      <c r="M237" s="188">
        <v>0</v>
      </c>
      <c r="N237" s="159">
        <v>0</v>
      </c>
      <c r="O237" s="199"/>
    </row>
    <row r="238" spans="1:15" s="96" customFormat="1" ht="20.100000000000001" customHeight="1" x14ac:dyDescent="0.25">
      <c r="A238" s="197" t="s">
        <v>253</v>
      </c>
      <c r="B238" s="198"/>
      <c r="C238" s="202" t="s">
        <v>219</v>
      </c>
      <c r="D238" s="161" t="s">
        <v>200</v>
      </c>
      <c r="E238" s="188">
        <v>0</v>
      </c>
      <c r="F238" s="188">
        <v>0</v>
      </c>
      <c r="G238" s="159"/>
      <c r="H238" s="159"/>
      <c r="I238" s="188">
        <v>0</v>
      </c>
      <c r="J238" s="205"/>
      <c r="K238" s="159"/>
      <c r="L238" s="188">
        <v>0</v>
      </c>
      <c r="M238" s="188">
        <v>0</v>
      </c>
      <c r="N238" s="159">
        <v>0</v>
      </c>
      <c r="O238" s="199"/>
    </row>
    <row r="239" spans="1:15" s="96" customFormat="1" ht="20.100000000000001" customHeight="1" x14ac:dyDescent="0.25">
      <c r="A239" s="197" t="s">
        <v>253</v>
      </c>
      <c r="B239" s="198"/>
      <c r="C239" s="202" t="s">
        <v>220</v>
      </c>
      <c r="D239" s="161" t="s">
        <v>256</v>
      </c>
      <c r="E239" s="188">
        <v>23252.060458</v>
      </c>
      <c r="F239" s="188">
        <v>12394.084285000001</v>
      </c>
      <c r="G239" s="159"/>
      <c r="H239" s="159"/>
      <c r="I239" s="188">
        <v>12394.084285000001</v>
      </c>
      <c r="J239" s="159"/>
      <c r="K239" s="159"/>
      <c r="L239" s="188">
        <v>10857.976172999999</v>
      </c>
      <c r="M239" s="188">
        <v>23252.060458</v>
      </c>
      <c r="N239" s="159">
        <v>0</v>
      </c>
      <c r="O239" s="199"/>
    </row>
    <row r="240" spans="1:15" s="96" customFormat="1" ht="20.100000000000001" customHeight="1" x14ac:dyDescent="0.25">
      <c r="A240" s="197" t="s">
        <v>253</v>
      </c>
      <c r="B240" s="198"/>
      <c r="C240" s="202" t="s">
        <v>221</v>
      </c>
      <c r="D240" s="161" t="s">
        <v>204</v>
      </c>
      <c r="E240" s="188">
        <v>23252.060458</v>
      </c>
      <c r="F240" s="188">
        <v>12394.084285000001</v>
      </c>
      <c r="G240" s="159"/>
      <c r="H240" s="159"/>
      <c r="I240" s="188">
        <v>12394.084285000001</v>
      </c>
      <c r="J240" s="159"/>
      <c r="K240" s="159"/>
      <c r="L240" s="188">
        <v>10857.976172999999</v>
      </c>
      <c r="M240" s="188">
        <v>23252.060458</v>
      </c>
      <c r="N240" s="159">
        <v>0</v>
      </c>
      <c r="O240" s="199"/>
    </row>
    <row r="241" spans="1:15" s="96" customFormat="1" ht="20.100000000000001" customHeight="1" x14ac:dyDescent="0.25">
      <c r="A241" s="197" t="s">
        <v>253</v>
      </c>
      <c r="B241" s="198"/>
      <c r="C241" s="202" t="s">
        <v>184</v>
      </c>
      <c r="D241" s="161" t="s">
        <v>179</v>
      </c>
      <c r="E241" s="188">
        <v>0</v>
      </c>
      <c r="F241" s="188">
        <v>0</v>
      </c>
      <c r="G241" s="159"/>
      <c r="H241" s="159"/>
      <c r="I241" s="188">
        <v>0</v>
      </c>
      <c r="J241" s="159"/>
      <c r="K241" s="159"/>
      <c r="L241" s="188">
        <v>0</v>
      </c>
      <c r="M241" s="188">
        <v>0</v>
      </c>
      <c r="N241" s="159">
        <v>0</v>
      </c>
      <c r="O241" s="199"/>
    </row>
    <row r="242" spans="1:15" s="96" customFormat="1" ht="20.100000000000001" customHeight="1" x14ac:dyDescent="0.25">
      <c r="A242" s="197" t="s">
        <v>253</v>
      </c>
      <c r="B242" s="198"/>
      <c r="C242" s="202" t="s">
        <v>222</v>
      </c>
      <c r="D242" s="161" t="s">
        <v>207</v>
      </c>
      <c r="E242" s="200">
        <v>1</v>
      </c>
      <c r="F242" s="200">
        <v>1</v>
      </c>
      <c r="G242" s="208"/>
      <c r="H242" s="159"/>
      <c r="I242" s="200">
        <v>1</v>
      </c>
      <c r="J242" s="208"/>
      <c r="K242" s="159"/>
      <c r="L242" s="200">
        <v>1</v>
      </c>
      <c r="M242" s="200">
        <v>1</v>
      </c>
      <c r="N242" s="159">
        <v>0</v>
      </c>
      <c r="O242" s="199"/>
    </row>
    <row r="243" spans="1:15" s="96" customFormat="1" ht="20.100000000000001" customHeight="1" x14ac:dyDescent="0.25">
      <c r="A243" s="197" t="s">
        <v>253</v>
      </c>
      <c r="B243" s="203"/>
      <c r="C243" s="189" t="s">
        <v>273</v>
      </c>
      <c r="D243" s="190" t="s">
        <v>216</v>
      </c>
      <c r="E243" s="192"/>
      <c r="F243" s="192"/>
      <c r="G243" s="192"/>
      <c r="H243" s="192"/>
      <c r="I243" s="192"/>
      <c r="J243" s="192"/>
      <c r="K243" s="192"/>
      <c r="L243" s="207"/>
      <c r="M243" s="159">
        <v>0</v>
      </c>
      <c r="N243" s="159">
        <v>0</v>
      </c>
      <c r="O243" s="204"/>
    </row>
    <row r="244" spans="1:15" s="96" customFormat="1" ht="20.100000000000001" customHeight="1" x14ac:dyDescent="0.25">
      <c r="A244" s="197" t="s">
        <v>253</v>
      </c>
      <c r="B244" s="198"/>
      <c r="C244" s="202" t="s">
        <v>217</v>
      </c>
      <c r="D244" s="161" t="s">
        <v>259</v>
      </c>
      <c r="E244" s="188">
        <v>14672.888349000001</v>
      </c>
      <c r="F244" s="188">
        <v>10282.328286</v>
      </c>
      <c r="G244" s="188">
        <v>552.86037599999997</v>
      </c>
      <c r="H244" s="159"/>
      <c r="I244" s="188">
        <v>5616.9012089999997</v>
      </c>
      <c r="J244" s="188">
        <v>4112.5667009999997</v>
      </c>
      <c r="K244" s="159"/>
      <c r="L244" s="188">
        <v>4390.5600629999999</v>
      </c>
      <c r="M244" s="188">
        <v>14672.888349000001</v>
      </c>
      <c r="N244" s="159">
        <v>0</v>
      </c>
      <c r="O244" s="199"/>
    </row>
    <row r="245" spans="1:15" s="96" customFormat="1" ht="20.100000000000001" customHeight="1" x14ac:dyDescent="0.25">
      <c r="A245" s="197" t="s">
        <v>253</v>
      </c>
      <c r="B245" s="198"/>
      <c r="C245" s="202" t="s">
        <v>218</v>
      </c>
      <c r="D245" s="161" t="s">
        <v>198</v>
      </c>
      <c r="E245" s="188">
        <v>0</v>
      </c>
      <c r="F245" s="188">
        <v>0</v>
      </c>
      <c r="G245" s="188">
        <v>0</v>
      </c>
      <c r="H245" s="159"/>
      <c r="I245" s="188">
        <v>0</v>
      </c>
      <c r="J245" s="188">
        <v>0</v>
      </c>
      <c r="K245" s="159"/>
      <c r="L245" s="188">
        <v>0</v>
      </c>
      <c r="M245" s="188">
        <v>0</v>
      </c>
      <c r="N245" s="159">
        <v>0</v>
      </c>
      <c r="O245" s="199"/>
    </row>
    <row r="246" spans="1:15" s="96" customFormat="1" ht="20.100000000000001" customHeight="1" x14ac:dyDescent="0.25">
      <c r="A246" s="197" t="s">
        <v>253</v>
      </c>
      <c r="B246" s="198"/>
      <c r="C246" s="202" t="s">
        <v>219</v>
      </c>
      <c r="D246" s="161" t="s">
        <v>200</v>
      </c>
      <c r="E246" s="188">
        <v>0</v>
      </c>
      <c r="F246" s="188">
        <v>0</v>
      </c>
      <c r="G246" s="188">
        <v>0</v>
      </c>
      <c r="H246" s="159"/>
      <c r="I246" s="188">
        <v>0</v>
      </c>
      <c r="J246" s="188">
        <v>0</v>
      </c>
      <c r="K246" s="159"/>
      <c r="L246" s="188">
        <v>0</v>
      </c>
      <c r="M246" s="188">
        <v>0</v>
      </c>
      <c r="N246" s="159">
        <v>0</v>
      </c>
      <c r="O246" s="199"/>
    </row>
    <row r="247" spans="1:15" s="96" customFormat="1" ht="20.100000000000001" customHeight="1" x14ac:dyDescent="0.25">
      <c r="A247" s="197" t="s">
        <v>253</v>
      </c>
      <c r="B247" s="198"/>
      <c r="C247" s="202" t="s">
        <v>220</v>
      </c>
      <c r="D247" s="161" t="s">
        <v>256</v>
      </c>
      <c r="E247" s="188">
        <v>14672.888349000001</v>
      </c>
      <c r="F247" s="188">
        <v>10282.328286</v>
      </c>
      <c r="G247" s="188">
        <v>552.86037599999997</v>
      </c>
      <c r="H247" s="159"/>
      <c r="I247" s="188">
        <v>5616.9012089999997</v>
      </c>
      <c r="J247" s="188">
        <v>4112.5667009999997</v>
      </c>
      <c r="K247" s="159"/>
      <c r="L247" s="188">
        <v>4390.5600629999999</v>
      </c>
      <c r="M247" s="188">
        <v>14672.888349000001</v>
      </c>
      <c r="N247" s="159">
        <v>0</v>
      </c>
      <c r="O247" s="199"/>
    </row>
    <row r="248" spans="1:15" s="96" customFormat="1" ht="20.100000000000001" customHeight="1" x14ac:dyDescent="0.25">
      <c r="A248" s="197" t="s">
        <v>253</v>
      </c>
      <c r="B248" s="198"/>
      <c r="C248" s="202" t="s">
        <v>221</v>
      </c>
      <c r="D248" s="161" t="s">
        <v>204</v>
      </c>
      <c r="E248" s="188">
        <v>14452.792348999999</v>
      </c>
      <c r="F248" s="188">
        <v>10282.328286</v>
      </c>
      <c r="G248" s="188">
        <v>552.86037599999997</v>
      </c>
      <c r="H248" s="159"/>
      <c r="I248" s="188">
        <v>5616.9012089999997</v>
      </c>
      <c r="J248" s="188">
        <v>4112.5667009999997</v>
      </c>
      <c r="K248" s="159"/>
      <c r="L248" s="188">
        <v>4170.4640630000004</v>
      </c>
      <c r="M248" s="188">
        <v>14452.792348999999</v>
      </c>
      <c r="N248" s="159">
        <v>0</v>
      </c>
      <c r="O248" s="199"/>
    </row>
    <row r="249" spans="1:15" s="96" customFormat="1" ht="20.100000000000001" customHeight="1" x14ac:dyDescent="0.25">
      <c r="A249" s="197" t="s">
        <v>253</v>
      </c>
      <c r="B249" s="198"/>
      <c r="C249" s="202" t="s">
        <v>184</v>
      </c>
      <c r="D249" s="161" t="s">
        <v>179</v>
      </c>
      <c r="E249" s="188">
        <v>220.096</v>
      </c>
      <c r="F249" s="188">
        <v>0</v>
      </c>
      <c r="G249" s="188">
        <v>0</v>
      </c>
      <c r="H249" s="159"/>
      <c r="I249" s="188">
        <v>0</v>
      </c>
      <c r="J249" s="188">
        <v>0</v>
      </c>
      <c r="K249" s="159"/>
      <c r="L249" s="188">
        <v>220.096</v>
      </c>
      <c r="M249" s="188">
        <v>220.096</v>
      </c>
      <c r="N249" s="159">
        <v>0</v>
      </c>
      <c r="O249" s="199"/>
    </row>
    <row r="250" spans="1:15" s="96" customFormat="1" ht="20.100000000000001" customHeight="1" x14ac:dyDescent="0.25">
      <c r="A250" s="197" t="s">
        <v>253</v>
      </c>
      <c r="B250" s="198"/>
      <c r="C250" s="202" t="s">
        <v>222</v>
      </c>
      <c r="D250" s="161" t="s">
        <v>207</v>
      </c>
      <c r="E250" s="200">
        <v>0.98499981770698875</v>
      </c>
      <c r="F250" s="200">
        <v>1</v>
      </c>
      <c r="G250" s="200">
        <v>1</v>
      </c>
      <c r="H250" s="159"/>
      <c r="I250" s="200">
        <v>1</v>
      </c>
      <c r="J250" s="200">
        <v>1</v>
      </c>
      <c r="K250" s="159"/>
      <c r="L250" s="200">
        <v>0.94987063225605628</v>
      </c>
      <c r="M250" s="200">
        <v>0.98499981770698875</v>
      </c>
      <c r="N250" s="159">
        <v>0</v>
      </c>
      <c r="O250" s="199"/>
    </row>
    <row r="251" spans="1:15" s="96" customFormat="1" ht="20.100000000000001" customHeight="1" x14ac:dyDescent="0.25">
      <c r="A251" s="197" t="s">
        <v>253</v>
      </c>
      <c r="B251" s="203"/>
      <c r="C251" s="189" t="s">
        <v>274</v>
      </c>
      <c r="D251" s="190" t="s">
        <v>275</v>
      </c>
      <c r="E251" s="192"/>
      <c r="F251" s="192"/>
      <c r="G251" s="192"/>
      <c r="H251" s="192"/>
      <c r="I251" s="192"/>
      <c r="J251" s="192"/>
      <c r="K251" s="192"/>
      <c r="L251" s="207"/>
      <c r="M251" s="159">
        <v>0</v>
      </c>
      <c r="N251" s="159">
        <v>0</v>
      </c>
      <c r="O251" s="204"/>
    </row>
    <row r="252" spans="1:15" s="96" customFormat="1" ht="20.100000000000001" customHeight="1" x14ac:dyDescent="0.25">
      <c r="A252" s="197" t="s">
        <v>253</v>
      </c>
      <c r="B252" s="198"/>
      <c r="C252" s="202" t="s">
        <v>217</v>
      </c>
      <c r="D252" s="161" t="s">
        <v>259</v>
      </c>
      <c r="E252" s="188">
        <v>9461.5686729999998</v>
      </c>
      <c r="F252" s="188">
        <v>2814.3975719999999</v>
      </c>
      <c r="G252" s="188">
        <v>184.45613399999999</v>
      </c>
      <c r="H252" s="159"/>
      <c r="I252" s="188">
        <v>2629.9414379999998</v>
      </c>
      <c r="J252" s="159"/>
      <c r="K252" s="159"/>
      <c r="L252" s="188">
        <v>6647.1711009999999</v>
      </c>
      <c r="M252" s="188">
        <v>9461.5686729999998</v>
      </c>
      <c r="N252" s="159">
        <v>0</v>
      </c>
      <c r="O252" s="199"/>
    </row>
    <row r="253" spans="1:15" s="96" customFormat="1" ht="20.100000000000001" customHeight="1" x14ac:dyDescent="0.25">
      <c r="A253" s="197" t="s">
        <v>253</v>
      </c>
      <c r="B253" s="198"/>
      <c r="C253" s="202" t="s">
        <v>218</v>
      </c>
      <c r="D253" s="161" t="s">
        <v>198</v>
      </c>
      <c r="E253" s="188">
        <v>0</v>
      </c>
      <c r="F253" s="188">
        <v>0</v>
      </c>
      <c r="G253" s="188">
        <v>0</v>
      </c>
      <c r="H253" s="159"/>
      <c r="I253" s="188">
        <v>0</v>
      </c>
      <c r="J253" s="159"/>
      <c r="K253" s="159"/>
      <c r="L253" s="188">
        <v>0</v>
      </c>
      <c r="M253" s="188">
        <v>0</v>
      </c>
      <c r="N253" s="159">
        <v>0</v>
      </c>
      <c r="O253" s="199"/>
    </row>
    <row r="254" spans="1:15" s="96" customFormat="1" ht="20.100000000000001" customHeight="1" x14ac:dyDescent="0.25">
      <c r="A254" s="197" t="s">
        <v>253</v>
      </c>
      <c r="B254" s="198"/>
      <c r="C254" s="202" t="s">
        <v>219</v>
      </c>
      <c r="D254" s="161" t="s">
        <v>200</v>
      </c>
      <c r="E254" s="188">
        <v>0</v>
      </c>
      <c r="F254" s="188">
        <v>0</v>
      </c>
      <c r="G254" s="188">
        <v>0</v>
      </c>
      <c r="H254" s="159"/>
      <c r="I254" s="188">
        <v>0</v>
      </c>
      <c r="J254" s="205"/>
      <c r="K254" s="159"/>
      <c r="L254" s="188">
        <v>0</v>
      </c>
      <c r="M254" s="188">
        <v>0</v>
      </c>
      <c r="N254" s="159">
        <v>0</v>
      </c>
      <c r="O254" s="199"/>
    </row>
    <row r="255" spans="1:15" s="96" customFormat="1" ht="20.100000000000001" customHeight="1" x14ac:dyDescent="0.25">
      <c r="A255" s="197" t="s">
        <v>253</v>
      </c>
      <c r="B255" s="198"/>
      <c r="C255" s="202" t="s">
        <v>220</v>
      </c>
      <c r="D255" s="161" t="s">
        <v>256</v>
      </c>
      <c r="E255" s="188">
        <v>9461.5686729999998</v>
      </c>
      <c r="F255" s="188">
        <v>2814.3975719999999</v>
      </c>
      <c r="G255" s="188">
        <v>184.45613399999999</v>
      </c>
      <c r="H255" s="159"/>
      <c r="I255" s="188">
        <v>2629.9414379999998</v>
      </c>
      <c r="J255" s="159"/>
      <c r="K255" s="159"/>
      <c r="L255" s="188">
        <v>6647.1711009999999</v>
      </c>
      <c r="M255" s="188">
        <v>9461.5686729999998</v>
      </c>
      <c r="N255" s="159">
        <v>0</v>
      </c>
      <c r="O255" s="199"/>
    </row>
    <row r="256" spans="1:15" s="96" customFormat="1" ht="20.100000000000001" customHeight="1" x14ac:dyDescent="0.25">
      <c r="A256" s="197" t="s">
        <v>253</v>
      </c>
      <c r="B256" s="198"/>
      <c r="C256" s="202" t="s">
        <v>221</v>
      </c>
      <c r="D256" s="161" t="s">
        <v>204</v>
      </c>
      <c r="E256" s="188">
        <v>9461.5686729999998</v>
      </c>
      <c r="F256" s="188">
        <v>2814.3975719999999</v>
      </c>
      <c r="G256" s="188">
        <v>184.45613399999999</v>
      </c>
      <c r="H256" s="159"/>
      <c r="I256" s="188">
        <v>2629.9414379999998</v>
      </c>
      <c r="J256" s="159"/>
      <c r="K256" s="159"/>
      <c r="L256" s="188">
        <v>6647.1711009999999</v>
      </c>
      <c r="M256" s="188">
        <v>9461.5686729999998</v>
      </c>
      <c r="N256" s="159">
        <v>0</v>
      </c>
      <c r="O256" s="199"/>
    </row>
    <row r="257" spans="1:15" s="96" customFormat="1" ht="20.100000000000001" customHeight="1" x14ac:dyDescent="0.25">
      <c r="A257" s="197" t="s">
        <v>253</v>
      </c>
      <c r="B257" s="198"/>
      <c r="C257" s="202" t="s">
        <v>184</v>
      </c>
      <c r="D257" s="161" t="s">
        <v>179</v>
      </c>
      <c r="E257" s="188">
        <v>0</v>
      </c>
      <c r="F257" s="188">
        <v>0</v>
      </c>
      <c r="G257" s="188">
        <v>0</v>
      </c>
      <c r="H257" s="159"/>
      <c r="I257" s="188">
        <v>0</v>
      </c>
      <c r="J257" s="159"/>
      <c r="K257" s="159"/>
      <c r="L257" s="188">
        <v>0</v>
      </c>
      <c r="M257" s="188">
        <v>0</v>
      </c>
      <c r="N257" s="159">
        <v>0</v>
      </c>
      <c r="O257" s="199"/>
    </row>
    <row r="258" spans="1:15" s="96" customFormat="1" ht="20.100000000000001" customHeight="1" x14ac:dyDescent="0.25">
      <c r="A258" s="197" t="s">
        <v>253</v>
      </c>
      <c r="B258" s="198"/>
      <c r="C258" s="202" t="s">
        <v>222</v>
      </c>
      <c r="D258" s="161" t="s">
        <v>207</v>
      </c>
      <c r="E258" s="200">
        <v>1</v>
      </c>
      <c r="F258" s="200">
        <v>1</v>
      </c>
      <c r="G258" s="200">
        <v>1</v>
      </c>
      <c r="H258" s="159"/>
      <c r="I258" s="200">
        <v>1</v>
      </c>
      <c r="J258" s="208"/>
      <c r="K258" s="159"/>
      <c r="L258" s="200">
        <v>1</v>
      </c>
      <c r="M258" s="200">
        <v>1</v>
      </c>
      <c r="N258" s="159">
        <v>0</v>
      </c>
      <c r="O258" s="199"/>
    </row>
    <row r="259" spans="1:15" s="96" customFormat="1" ht="27.75" customHeight="1" x14ac:dyDescent="0.25">
      <c r="A259" s="197" t="s">
        <v>253</v>
      </c>
      <c r="B259" s="198" t="s">
        <v>175</v>
      </c>
      <c r="C259" s="156" t="s">
        <v>176</v>
      </c>
      <c r="D259" s="157" t="s">
        <v>276</v>
      </c>
      <c r="E259" s="159"/>
      <c r="F259" s="159"/>
      <c r="G259" s="159"/>
      <c r="H259" s="159"/>
      <c r="I259" s="159"/>
      <c r="J259" s="159"/>
      <c r="K259" s="159"/>
      <c r="L259" s="159"/>
      <c r="M259" s="159">
        <v>0</v>
      </c>
      <c r="N259" s="159">
        <v>0</v>
      </c>
      <c r="O259" s="199"/>
    </row>
    <row r="260" spans="1:15" s="96" customFormat="1" ht="20.100000000000001" customHeight="1" x14ac:dyDescent="0.25">
      <c r="A260" s="197" t="s">
        <v>253</v>
      </c>
      <c r="B260" s="198" t="s">
        <v>178</v>
      </c>
      <c r="C260" s="160">
        <v>6</v>
      </c>
      <c r="D260" s="161" t="s">
        <v>182</v>
      </c>
      <c r="E260" s="188">
        <v>34956.948560999997</v>
      </c>
      <c r="F260" s="188">
        <v>34956.948560999997</v>
      </c>
      <c r="G260" s="188">
        <v>32444.806561000001</v>
      </c>
      <c r="H260" s="188">
        <v>0</v>
      </c>
      <c r="I260" s="188">
        <v>75.7</v>
      </c>
      <c r="J260" s="188">
        <v>2436.442</v>
      </c>
      <c r="K260" s="188">
        <v>0</v>
      </c>
      <c r="L260" s="188">
        <v>0</v>
      </c>
      <c r="M260" s="188">
        <v>34956.948560999997</v>
      </c>
      <c r="N260" s="159">
        <v>0</v>
      </c>
      <c r="O260" s="199">
        <v>0</v>
      </c>
    </row>
    <row r="261" spans="1:15" s="96" customFormat="1" ht="20.100000000000001" customHeight="1" x14ac:dyDescent="0.25">
      <c r="A261" s="197" t="s">
        <v>253</v>
      </c>
      <c r="B261" s="198" t="s">
        <v>247</v>
      </c>
      <c r="C261" s="156" t="s">
        <v>180</v>
      </c>
      <c r="D261" s="157" t="s">
        <v>248</v>
      </c>
      <c r="E261" s="159"/>
      <c r="F261" s="159"/>
      <c r="G261" s="159"/>
      <c r="H261" s="159"/>
      <c r="I261" s="159"/>
      <c r="J261" s="159"/>
      <c r="K261" s="159"/>
      <c r="L261" s="159"/>
      <c r="M261" s="159">
        <v>0</v>
      </c>
      <c r="N261" s="159">
        <v>0</v>
      </c>
      <c r="O261" s="199"/>
    </row>
    <row r="262" spans="1:15" s="96" customFormat="1" ht="20.100000000000001" customHeight="1" x14ac:dyDescent="0.25">
      <c r="A262" s="197" t="s">
        <v>253</v>
      </c>
      <c r="B262" s="198" t="s">
        <v>249</v>
      </c>
      <c r="C262" s="160">
        <v>6</v>
      </c>
      <c r="D262" s="161" t="s">
        <v>182</v>
      </c>
      <c r="E262" s="188">
        <v>75.7</v>
      </c>
      <c r="F262" s="188">
        <v>75.7</v>
      </c>
      <c r="G262" s="188">
        <v>0</v>
      </c>
      <c r="H262" s="188">
        <v>0</v>
      </c>
      <c r="I262" s="188">
        <v>75.7</v>
      </c>
      <c r="J262" s="188">
        <v>0</v>
      </c>
      <c r="K262" s="188">
        <v>0</v>
      </c>
      <c r="L262" s="188">
        <v>0</v>
      </c>
      <c r="M262" s="188">
        <v>75.7</v>
      </c>
      <c r="N262" s="159">
        <v>0</v>
      </c>
      <c r="O262" s="199"/>
    </row>
    <row r="263" spans="1:15" s="96" customFormat="1" ht="27.75" customHeight="1" x14ac:dyDescent="0.25">
      <c r="A263" s="197" t="s">
        <v>253</v>
      </c>
      <c r="B263" s="198"/>
      <c r="C263" s="156">
        <v>1</v>
      </c>
      <c r="D263" s="157" t="s">
        <v>277</v>
      </c>
      <c r="E263" s="159"/>
      <c r="F263" s="159"/>
      <c r="G263" s="159"/>
      <c r="H263" s="210"/>
      <c r="I263" s="211"/>
      <c r="J263" s="210"/>
      <c r="K263" s="159"/>
      <c r="L263" s="159"/>
      <c r="M263" s="159">
        <v>0</v>
      </c>
      <c r="N263" s="159">
        <v>0</v>
      </c>
      <c r="O263" s="199"/>
    </row>
    <row r="264" spans="1:15" s="96" customFormat="1" ht="20.100000000000001" customHeight="1" x14ac:dyDescent="0.25">
      <c r="A264" s="197" t="s">
        <v>253</v>
      </c>
      <c r="B264" s="198"/>
      <c r="C264" s="202" t="s">
        <v>173</v>
      </c>
      <c r="D264" s="161" t="s">
        <v>174</v>
      </c>
      <c r="E264" s="188">
        <v>75.7</v>
      </c>
      <c r="F264" s="188">
        <v>75.7</v>
      </c>
      <c r="G264" s="188">
        <v>0</v>
      </c>
      <c r="H264" s="188">
        <v>0</v>
      </c>
      <c r="I264" s="188">
        <v>75.7</v>
      </c>
      <c r="J264" s="188">
        <v>0</v>
      </c>
      <c r="K264" s="188">
        <v>0</v>
      </c>
      <c r="L264" s="188">
        <v>0</v>
      </c>
      <c r="M264" s="188">
        <v>75.7</v>
      </c>
      <c r="N264" s="159">
        <v>0</v>
      </c>
      <c r="O264" s="199"/>
    </row>
    <row r="265" spans="1:15" s="96" customFormat="1" ht="20.100000000000001" customHeight="1" x14ac:dyDescent="0.25">
      <c r="A265" s="197" t="s">
        <v>253</v>
      </c>
      <c r="B265" s="198"/>
      <c r="C265" s="189" t="s">
        <v>13</v>
      </c>
      <c r="D265" s="190" t="s">
        <v>278</v>
      </c>
      <c r="E265" s="212"/>
      <c r="F265" s="212"/>
      <c r="G265" s="213"/>
      <c r="H265" s="212"/>
      <c r="I265" s="214"/>
      <c r="J265" s="212"/>
      <c r="K265" s="212"/>
      <c r="L265" s="212"/>
      <c r="M265" s="159">
        <v>0</v>
      </c>
      <c r="N265" s="159">
        <v>0</v>
      </c>
      <c r="O265" s="204"/>
    </row>
    <row r="266" spans="1:15" s="96" customFormat="1" ht="20.100000000000001" customHeight="1" x14ac:dyDescent="0.25">
      <c r="A266" s="197" t="s">
        <v>253</v>
      </c>
      <c r="B266" s="198"/>
      <c r="C266" s="202" t="s">
        <v>173</v>
      </c>
      <c r="D266" s="161" t="s">
        <v>182</v>
      </c>
      <c r="E266" s="188">
        <v>75.7</v>
      </c>
      <c r="F266" s="188">
        <v>75.7</v>
      </c>
      <c r="G266" s="188">
        <v>0</v>
      </c>
      <c r="H266" s="188">
        <v>0</v>
      </c>
      <c r="I266" s="188">
        <v>75.7</v>
      </c>
      <c r="J266" s="188">
        <v>0</v>
      </c>
      <c r="K266" s="188">
        <v>0</v>
      </c>
      <c r="L266" s="188">
        <v>0</v>
      </c>
      <c r="M266" s="188">
        <v>75.7</v>
      </c>
      <c r="N266" s="159">
        <v>0</v>
      </c>
      <c r="O266" s="199"/>
    </row>
    <row r="267" spans="1:15" s="96" customFormat="1" ht="20.100000000000001" customHeight="1" x14ac:dyDescent="0.25">
      <c r="A267" s="197" t="s">
        <v>253</v>
      </c>
      <c r="B267" s="198" t="s">
        <v>279</v>
      </c>
      <c r="C267" s="156" t="s">
        <v>186</v>
      </c>
      <c r="D267" s="157" t="s">
        <v>280</v>
      </c>
      <c r="E267" s="159"/>
      <c r="F267" s="159"/>
      <c r="G267" s="159"/>
      <c r="H267" s="159"/>
      <c r="I267" s="159"/>
      <c r="J267" s="159"/>
      <c r="K267" s="159"/>
      <c r="L267" s="159"/>
      <c r="M267" s="159">
        <v>0</v>
      </c>
      <c r="N267" s="159">
        <v>0</v>
      </c>
      <c r="O267" s="199"/>
    </row>
    <row r="268" spans="1:15" s="96" customFormat="1" ht="20.100000000000001" customHeight="1" x14ac:dyDescent="0.25">
      <c r="A268" s="197" t="s">
        <v>253</v>
      </c>
      <c r="B268" s="198" t="s">
        <v>281</v>
      </c>
      <c r="C268" s="160">
        <v>6</v>
      </c>
      <c r="D268" s="161" t="s">
        <v>182</v>
      </c>
      <c r="E268" s="188">
        <v>29274.390561</v>
      </c>
      <c r="F268" s="188">
        <v>29274.390561</v>
      </c>
      <c r="G268" s="188">
        <v>29167.806561000001</v>
      </c>
      <c r="H268" s="188">
        <v>0</v>
      </c>
      <c r="I268" s="188">
        <v>0</v>
      </c>
      <c r="J268" s="188">
        <v>106.584</v>
      </c>
      <c r="K268" s="188">
        <v>0</v>
      </c>
      <c r="L268" s="188">
        <v>0</v>
      </c>
      <c r="M268" s="188">
        <v>29274.390561</v>
      </c>
      <c r="N268" s="159">
        <v>0</v>
      </c>
      <c r="O268" s="199"/>
    </row>
    <row r="269" spans="1:15" s="96" customFormat="1" ht="27.75" customHeight="1" x14ac:dyDescent="0.25">
      <c r="A269" s="197" t="s">
        <v>253</v>
      </c>
      <c r="B269" s="198"/>
      <c r="C269" s="156">
        <v>1</v>
      </c>
      <c r="D269" s="157" t="s">
        <v>282</v>
      </c>
      <c r="E269" s="159"/>
      <c r="F269" s="159"/>
      <c r="G269" s="159"/>
      <c r="H269" s="159"/>
      <c r="I269" s="159"/>
      <c r="J269" s="159"/>
      <c r="K269" s="159"/>
      <c r="L269" s="159"/>
      <c r="M269" s="159">
        <v>0</v>
      </c>
      <c r="N269" s="159">
        <v>0</v>
      </c>
      <c r="O269" s="199"/>
    </row>
    <row r="270" spans="1:15" s="96" customFormat="1" ht="20.100000000000001" customHeight="1" x14ac:dyDescent="0.25">
      <c r="A270" s="197" t="s">
        <v>253</v>
      </c>
      <c r="B270" s="198"/>
      <c r="C270" s="202" t="s">
        <v>173</v>
      </c>
      <c r="D270" s="161" t="s">
        <v>174</v>
      </c>
      <c r="E270" s="188">
        <v>29274.390561</v>
      </c>
      <c r="F270" s="188">
        <v>29274.390561</v>
      </c>
      <c r="G270" s="188">
        <v>29167.806561000001</v>
      </c>
      <c r="H270" s="188">
        <v>0</v>
      </c>
      <c r="I270" s="188">
        <v>0</v>
      </c>
      <c r="J270" s="188">
        <v>106.584</v>
      </c>
      <c r="K270" s="188">
        <v>0</v>
      </c>
      <c r="L270" s="188">
        <v>0</v>
      </c>
      <c r="M270" s="188">
        <v>29274.390561</v>
      </c>
      <c r="N270" s="159">
        <v>0</v>
      </c>
      <c r="O270" s="199"/>
    </row>
    <row r="271" spans="1:15" s="96" customFormat="1" ht="20.100000000000001" customHeight="1" x14ac:dyDescent="0.25">
      <c r="A271" s="197" t="s">
        <v>253</v>
      </c>
      <c r="B271" s="203"/>
      <c r="C271" s="189" t="s">
        <v>11</v>
      </c>
      <c r="D271" s="190" t="s">
        <v>283</v>
      </c>
      <c r="E271" s="192"/>
      <c r="F271" s="192"/>
      <c r="G271" s="192"/>
      <c r="H271" s="192"/>
      <c r="I271" s="192"/>
      <c r="J271" s="192"/>
      <c r="K271" s="192"/>
      <c r="L271" s="192"/>
      <c r="M271" s="159">
        <v>0</v>
      </c>
      <c r="N271" s="159">
        <v>0</v>
      </c>
      <c r="O271" s="204"/>
    </row>
    <row r="272" spans="1:15" s="96" customFormat="1" ht="20.100000000000001" customHeight="1" x14ac:dyDescent="0.25">
      <c r="A272" s="197" t="s">
        <v>253</v>
      </c>
      <c r="B272" s="198"/>
      <c r="C272" s="202" t="s">
        <v>173</v>
      </c>
      <c r="D272" s="161" t="s">
        <v>182</v>
      </c>
      <c r="E272" s="188">
        <v>29167.806561000001</v>
      </c>
      <c r="F272" s="188">
        <v>29167.806561000001</v>
      </c>
      <c r="G272" s="188">
        <v>29167.806561000001</v>
      </c>
      <c r="H272" s="188">
        <v>0</v>
      </c>
      <c r="I272" s="188">
        <v>0</v>
      </c>
      <c r="J272" s="188">
        <v>0</v>
      </c>
      <c r="K272" s="188">
        <v>0</v>
      </c>
      <c r="L272" s="188">
        <v>0</v>
      </c>
      <c r="M272" s="188">
        <v>29167.806561000001</v>
      </c>
      <c r="N272" s="159">
        <v>0</v>
      </c>
      <c r="O272" s="199"/>
    </row>
    <row r="273" spans="1:15" s="96" customFormat="1" ht="20.100000000000001" customHeight="1" x14ac:dyDescent="0.25">
      <c r="A273" s="197" t="s">
        <v>253</v>
      </c>
      <c r="B273" s="203"/>
      <c r="C273" s="189" t="s">
        <v>12</v>
      </c>
      <c r="D273" s="190" t="s">
        <v>284</v>
      </c>
      <c r="E273" s="192"/>
      <c r="F273" s="192"/>
      <c r="G273" s="192"/>
      <c r="H273" s="192"/>
      <c r="I273" s="192"/>
      <c r="J273" s="207"/>
      <c r="K273" s="192"/>
      <c r="L273" s="192"/>
      <c r="M273" s="159">
        <v>0</v>
      </c>
      <c r="N273" s="159">
        <v>0</v>
      </c>
      <c r="O273" s="204"/>
    </row>
    <row r="274" spans="1:15" s="96" customFormat="1" ht="20.100000000000001" customHeight="1" x14ac:dyDescent="0.25">
      <c r="A274" s="197" t="s">
        <v>253</v>
      </c>
      <c r="B274" s="198"/>
      <c r="C274" s="202" t="s">
        <v>173</v>
      </c>
      <c r="D274" s="161" t="s">
        <v>182</v>
      </c>
      <c r="E274" s="188">
        <v>106.584</v>
      </c>
      <c r="F274" s="188">
        <v>106.584</v>
      </c>
      <c r="G274" s="188">
        <v>0</v>
      </c>
      <c r="H274" s="188">
        <v>0</v>
      </c>
      <c r="I274" s="188">
        <v>0</v>
      </c>
      <c r="J274" s="188">
        <v>106.584</v>
      </c>
      <c r="K274" s="188">
        <v>0</v>
      </c>
      <c r="L274" s="188">
        <v>0</v>
      </c>
      <c r="M274" s="188">
        <v>106.584</v>
      </c>
      <c r="N274" s="159">
        <v>0</v>
      </c>
      <c r="O274" s="199"/>
    </row>
    <row r="275" spans="1:15" s="96" customFormat="1" ht="20.100000000000001" customHeight="1" x14ac:dyDescent="0.25">
      <c r="A275" s="197" t="s">
        <v>253</v>
      </c>
      <c r="B275" s="198" t="s">
        <v>285</v>
      </c>
      <c r="C275" s="156" t="s">
        <v>286</v>
      </c>
      <c r="D275" s="157" t="s">
        <v>287</v>
      </c>
      <c r="E275" s="159"/>
      <c r="F275" s="159"/>
      <c r="G275" s="159"/>
      <c r="H275" s="159"/>
      <c r="I275" s="159"/>
      <c r="J275" s="159"/>
      <c r="K275" s="159"/>
      <c r="L275" s="159"/>
      <c r="M275" s="159">
        <v>0</v>
      </c>
      <c r="N275" s="159">
        <v>0</v>
      </c>
      <c r="O275" s="199"/>
    </row>
    <row r="276" spans="1:15" s="96" customFormat="1" ht="20.100000000000001" customHeight="1" x14ac:dyDescent="0.25">
      <c r="A276" s="197" t="s">
        <v>253</v>
      </c>
      <c r="B276" s="198" t="s">
        <v>288</v>
      </c>
      <c r="C276" s="160">
        <v>6</v>
      </c>
      <c r="D276" s="161" t="s">
        <v>174</v>
      </c>
      <c r="E276" s="188">
        <v>3277</v>
      </c>
      <c r="F276" s="188">
        <v>3277</v>
      </c>
      <c r="G276" s="188">
        <v>3277</v>
      </c>
      <c r="H276" s="188">
        <v>0</v>
      </c>
      <c r="I276" s="188">
        <v>0</v>
      </c>
      <c r="J276" s="188">
        <v>0</v>
      </c>
      <c r="K276" s="188">
        <v>0</v>
      </c>
      <c r="L276" s="188">
        <v>0</v>
      </c>
      <c r="M276" s="188">
        <v>3277</v>
      </c>
      <c r="N276" s="159">
        <v>0</v>
      </c>
      <c r="O276" s="199"/>
    </row>
    <row r="277" spans="1:15" s="96" customFormat="1" ht="27.75" customHeight="1" x14ac:dyDescent="0.25">
      <c r="A277" s="197" t="s">
        <v>253</v>
      </c>
      <c r="B277" s="198"/>
      <c r="C277" s="156">
        <v>1</v>
      </c>
      <c r="D277" s="157" t="s">
        <v>289</v>
      </c>
      <c r="E277" s="159"/>
      <c r="F277" s="159"/>
      <c r="G277" s="159"/>
      <c r="H277" s="159"/>
      <c r="I277" s="159"/>
      <c r="J277" s="159"/>
      <c r="K277" s="159"/>
      <c r="L277" s="159"/>
      <c r="M277" s="159">
        <v>0</v>
      </c>
      <c r="N277" s="159">
        <v>0</v>
      </c>
      <c r="O277" s="199"/>
    </row>
    <row r="278" spans="1:15" s="96" customFormat="1" ht="20.100000000000001" customHeight="1" x14ac:dyDescent="0.25">
      <c r="A278" s="197" t="s">
        <v>253</v>
      </c>
      <c r="B278" s="198"/>
      <c r="C278" s="202" t="s">
        <v>173</v>
      </c>
      <c r="D278" s="161" t="s">
        <v>174</v>
      </c>
      <c r="E278" s="188">
        <v>3277</v>
      </c>
      <c r="F278" s="188">
        <v>3277</v>
      </c>
      <c r="G278" s="188">
        <v>3277</v>
      </c>
      <c r="H278" s="188">
        <v>0</v>
      </c>
      <c r="I278" s="188">
        <v>0</v>
      </c>
      <c r="J278" s="188">
        <v>0</v>
      </c>
      <c r="K278" s="188">
        <v>0</v>
      </c>
      <c r="L278" s="188">
        <v>0</v>
      </c>
      <c r="M278" s="188">
        <v>3277</v>
      </c>
      <c r="N278" s="159">
        <v>0</v>
      </c>
      <c r="O278" s="199"/>
    </row>
    <row r="279" spans="1:15" s="96" customFormat="1" ht="20.100000000000001" customHeight="1" x14ac:dyDescent="0.25">
      <c r="A279" s="197" t="s">
        <v>253</v>
      </c>
      <c r="B279" s="203"/>
      <c r="C279" s="189" t="s">
        <v>11</v>
      </c>
      <c r="D279" s="190" t="s">
        <v>290</v>
      </c>
      <c r="E279" s="159"/>
      <c r="F279" s="159"/>
      <c r="G279" s="192"/>
      <c r="H279" s="192"/>
      <c r="I279" s="192"/>
      <c r="J279" s="192"/>
      <c r="K279" s="192"/>
      <c r="L279" s="192"/>
      <c r="M279" s="159">
        <v>0</v>
      </c>
      <c r="N279" s="159">
        <v>0</v>
      </c>
      <c r="O279" s="204"/>
    </row>
    <row r="280" spans="1:15" s="96" customFormat="1" ht="20.100000000000001" customHeight="1" x14ac:dyDescent="0.25">
      <c r="A280" s="197" t="s">
        <v>253</v>
      </c>
      <c r="B280" s="198"/>
      <c r="C280" s="202" t="s">
        <v>173</v>
      </c>
      <c r="D280" s="161" t="s">
        <v>174</v>
      </c>
      <c r="E280" s="188">
        <v>3277</v>
      </c>
      <c r="F280" s="188">
        <v>3277</v>
      </c>
      <c r="G280" s="188">
        <v>3277</v>
      </c>
      <c r="H280" s="188">
        <v>0</v>
      </c>
      <c r="I280" s="188">
        <v>0</v>
      </c>
      <c r="J280" s="188">
        <v>0</v>
      </c>
      <c r="K280" s="188">
        <v>0</v>
      </c>
      <c r="L280" s="188">
        <v>0</v>
      </c>
      <c r="M280" s="188">
        <v>3277</v>
      </c>
      <c r="N280" s="159">
        <v>0</v>
      </c>
      <c r="O280" s="199"/>
    </row>
    <row r="281" spans="1:15" s="96" customFormat="1" ht="20.100000000000001" customHeight="1" x14ac:dyDescent="0.25">
      <c r="A281" s="197" t="s">
        <v>253</v>
      </c>
      <c r="B281" s="198" t="s">
        <v>291</v>
      </c>
      <c r="C281" s="156" t="s">
        <v>292</v>
      </c>
      <c r="D281" s="157" t="s">
        <v>293</v>
      </c>
      <c r="E281" s="159"/>
      <c r="F281" s="159"/>
      <c r="G281" s="159"/>
      <c r="H281" s="159"/>
      <c r="I281" s="159"/>
      <c r="J281" s="159"/>
      <c r="K281" s="159"/>
      <c r="L281" s="159"/>
      <c r="M281" s="159">
        <v>0</v>
      </c>
      <c r="N281" s="159">
        <v>0</v>
      </c>
      <c r="O281" s="199"/>
    </row>
    <row r="282" spans="1:15" s="96" customFormat="1" ht="20.100000000000001" customHeight="1" x14ac:dyDescent="0.25">
      <c r="A282" s="197" t="s">
        <v>253</v>
      </c>
      <c r="B282" s="198" t="s">
        <v>294</v>
      </c>
      <c r="C282" s="160">
        <v>6</v>
      </c>
      <c r="D282" s="161" t="s">
        <v>174</v>
      </c>
      <c r="E282" s="188">
        <v>2329.8580000000002</v>
      </c>
      <c r="F282" s="188">
        <v>2329.8580000000002</v>
      </c>
      <c r="G282" s="188">
        <v>0</v>
      </c>
      <c r="H282" s="188">
        <v>0</v>
      </c>
      <c r="I282" s="188">
        <v>0</v>
      </c>
      <c r="J282" s="188">
        <v>2329.8580000000002</v>
      </c>
      <c r="K282" s="188">
        <v>0</v>
      </c>
      <c r="L282" s="188">
        <v>0</v>
      </c>
      <c r="M282" s="188">
        <v>2329.8580000000002</v>
      </c>
      <c r="N282" s="159">
        <v>0</v>
      </c>
      <c r="O282" s="199"/>
    </row>
    <row r="283" spans="1:15" s="96" customFormat="1" ht="27.75" customHeight="1" x14ac:dyDescent="0.25">
      <c r="A283" s="197" t="s">
        <v>253</v>
      </c>
      <c r="B283" s="198"/>
      <c r="C283" s="156">
        <v>1</v>
      </c>
      <c r="D283" s="157" t="s">
        <v>295</v>
      </c>
      <c r="E283" s="159"/>
      <c r="F283" s="159"/>
      <c r="G283" s="159"/>
      <c r="H283" s="159"/>
      <c r="I283" s="159"/>
      <c r="J283" s="159"/>
      <c r="K283" s="159"/>
      <c r="L283" s="159"/>
      <c r="M283" s="159">
        <v>0</v>
      </c>
      <c r="N283" s="159">
        <v>0</v>
      </c>
      <c r="O283" s="199"/>
    </row>
    <row r="284" spans="1:15" s="96" customFormat="1" ht="20.100000000000001" customHeight="1" x14ac:dyDescent="0.25">
      <c r="A284" s="197" t="s">
        <v>253</v>
      </c>
      <c r="B284" s="198"/>
      <c r="C284" s="202" t="s">
        <v>173</v>
      </c>
      <c r="D284" s="161" t="s">
        <v>174</v>
      </c>
      <c r="E284" s="188">
        <v>2329.8580000000002</v>
      </c>
      <c r="F284" s="188">
        <v>2329.8580000000002</v>
      </c>
      <c r="G284" s="188">
        <v>0</v>
      </c>
      <c r="H284" s="188">
        <v>0</v>
      </c>
      <c r="I284" s="188">
        <v>0</v>
      </c>
      <c r="J284" s="188">
        <v>2329.8580000000002</v>
      </c>
      <c r="K284" s="188">
        <v>0</v>
      </c>
      <c r="L284" s="188">
        <v>0</v>
      </c>
      <c r="M284" s="188">
        <v>2329.8580000000002</v>
      </c>
      <c r="N284" s="159">
        <v>0</v>
      </c>
      <c r="O284" s="199"/>
    </row>
    <row r="285" spans="1:15" s="96" customFormat="1" ht="20.100000000000001" customHeight="1" x14ac:dyDescent="0.25">
      <c r="A285" s="197" t="s">
        <v>253</v>
      </c>
      <c r="B285" s="203"/>
      <c r="C285" s="189" t="s">
        <v>11</v>
      </c>
      <c r="D285" s="190" t="s">
        <v>296</v>
      </c>
      <c r="E285" s="159"/>
      <c r="F285" s="159"/>
      <c r="G285" s="192"/>
      <c r="H285" s="192"/>
      <c r="I285" s="192"/>
      <c r="J285" s="192"/>
      <c r="K285" s="192"/>
      <c r="L285" s="192"/>
      <c r="M285" s="159">
        <v>0</v>
      </c>
      <c r="N285" s="159">
        <v>0</v>
      </c>
      <c r="O285" s="204"/>
    </row>
    <row r="286" spans="1:15" s="96" customFormat="1" ht="20.100000000000001" customHeight="1" x14ac:dyDescent="0.25">
      <c r="A286" s="197" t="s">
        <v>253</v>
      </c>
      <c r="B286" s="198"/>
      <c r="C286" s="202" t="s">
        <v>173</v>
      </c>
      <c r="D286" s="161" t="s">
        <v>174</v>
      </c>
      <c r="E286" s="188">
        <v>2329.8580000000002</v>
      </c>
      <c r="F286" s="188">
        <v>2329.8580000000002</v>
      </c>
      <c r="G286" s="188">
        <v>0</v>
      </c>
      <c r="H286" s="188">
        <v>0</v>
      </c>
      <c r="I286" s="188">
        <v>0</v>
      </c>
      <c r="J286" s="188">
        <v>2329.8580000000002</v>
      </c>
      <c r="K286" s="188">
        <v>0</v>
      </c>
      <c r="L286" s="188">
        <v>0</v>
      </c>
      <c r="M286" s="188">
        <v>2329.8580000000002</v>
      </c>
      <c r="N286" s="159">
        <v>0</v>
      </c>
      <c r="O286" s="199"/>
    </row>
    <row r="287" spans="1:15" s="96" customFormat="1" ht="20.100000000000001" customHeight="1" x14ac:dyDescent="0.25">
      <c r="A287" s="152"/>
      <c r="B287" s="102"/>
      <c r="C287" s="121" t="s">
        <v>84</v>
      </c>
      <c r="D287" s="153" t="s">
        <v>297</v>
      </c>
      <c r="E287" s="123"/>
      <c r="F287" s="124"/>
      <c r="G287" s="124"/>
      <c r="H287" s="124"/>
      <c r="I287" s="124"/>
      <c r="J287" s="124"/>
      <c r="K287" s="124"/>
      <c r="L287" s="124"/>
      <c r="M287" s="124"/>
      <c r="N287" s="124"/>
      <c r="O287" s="124"/>
    </row>
    <row r="288" spans="1:15" s="96" customFormat="1" ht="20.100000000000001" customHeight="1" x14ac:dyDescent="0.25">
      <c r="A288" s="97"/>
      <c r="B288" s="102" t="s">
        <v>86</v>
      </c>
      <c r="C288" s="309" t="s">
        <v>173</v>
      </c>
      <c r="D288" s="215" t="s">
        <v>174</v>
      </c>
      <c r="E288" s="216">
        <v>0</v>
      </c>
      <c r="F288" s="216">
        <v>0</v>
      </c>
      <c r="G288" s="216"/>
      <c r="H288" s="216"/>
      <c r="I288" s="216"/>
      <c r="J288" s="216"/>
      <c r="K288" s="216"/>
      <c r="L288" s="216"/>
      <c r="M288" s="216"/>
      <c r="N288" s="217">
        <v>0</v>
      </c>
      <c r="O288" s="118"/>
    </row>
  </sheetData>
  <mergeCells count="15">
    <mergeCell ref="K7:K8"/>
    <mergeCell ref="L7:L8"/>
    <mergeCell ref="M7:M8"/>
    <mergeCell ref="N7:N8"/>
    <mergeCell ref="O7:O8"/>
    <mergeCell ref="M1:O1"/>
    <mergeCell ref="C2:G2"/>
    <mergeCell ref="C4:O4"/>
    <mergeCell ref="C5:O5"/>
    <mergeCell ref="M6:O6"/>
    <mergeCell ref="B7:B8"/>
    <mergeCell ref="C7:C8"/>
    <mergeCell ref="D7:D8"/>
    <mergeCell ref="E7:E8"/>
    <mergeCell ref="F7:J7"/>
  </mergeCells>
  <pageMargins left="0.5" right="0.25" top="0.75" bottom="1" header="0.75" footer="0.75"/>
  <pageSetup paperSize="9" fitToHeight="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EC33F-6444-4DE2-96ED-B8D185251B90}">
  <dimension ref="A1:L12"/>
  <sheetViews>
    <sheetView topLeftCell="F10" zoomScale="90" zoomScaleNormal="90" zoomScaleSheetLayoutView="80" workbookViewId="0">
      <selection activeCell="F4" sqref="F4:K4"/>
    </sheetView>
  </sheetViews>
  <sheetFormatPr defaultColWidth="9.140625" defaultRowHeight="15" x14ac:dyDescent="0.25"/>
  <cols>
    <col min="1" max="2" width="0" style="218" hidden="1" customWidth="1"/>
    <col min="3" max="3" width="4.140625" style="218" hidden="1" customWidth="1"/>
    <col min="4" max="5" width="0" style="218" hidden="1" customWidth="1"/>
    <col min="6" max="6" width="5.42578125" style="218" customWidth="1"/>
    <col min="7" max="7" width="34.42578125" style="218" customWidth="1"/>
    <col min="8" max="8" width="54.85546875" style="218" customWidth="1"/>
    <col min="9" max="9" width="7.28515625" style="218" customWidth="1"/>
    <col min="10" max="10" width="48.28515625" style="218" customWidth="1"/>
    <col min="11" max="11" width="7.5703125" style="218" customWidth="1"/>
    <col min="12" max="12" width="6" style="310" customWidth="1"/>
    <col min="13" max="255" width="9.140625" style="218"/>
    <col min="256" max="261" width="0" style="218" hidden="1" customWidth="1"/>
    <col min="262" max="262" width="9.5703125" style="218" customWidth="1"/>
    <col min="263" max="263" width="41" style="218" customWidth="1"/>
    <col min="264" max="264" width="73.7109375" style="218" customWidth="1"/>
    <col min="265" max="265" width="8.28515625" style="218" customWidth="1"/>
    <col min="266" max="266" width="48.42578125" style="218" customWidth="1"/>
    <col min="267" max="267" width="21.85546875" style="218" customWidth="1"/>
    <col min="268" max="511" width="9.140625" style="218"/>
    <col min="512" max="517" width="0" style="218" hidden="1" customWidth="1"/>
    <col min="518" max="518" width="9.5703125" style="218" customWidth="1"/>
    <col min="519" max="519" width="41" style="218" customWidth="1"/>
    <col min="520" max="520" width="73.7109375" style="218" customWidth="1"/>
    <col min="521" max="521" width="8.28515625" style="218" customWidth="1"/>
    <col min="522" max="522" width="48.42578125" style="218" customWidth="1"/>
    <col min="523" max="523" width="21.85546875" style="218" customWidth="1"/>
    <col min="524" max="767" width="9.140625" style="218"/>
    <col min="768" max="773" width="0" style="218" hidden="1" customWidth="1"/>
    <col min="774" max="774" width="9.5703125" style="218" customWidth="1"/>
    <col min="775" max="775" width="41" style="218" customWidth="1"/>
    <col min="776" max="776" width="73.7109375" style="218" customWidth="1"/>
    <col min="777" max="777" width="8.28515625" style="218" customWidth="1"/>
    <col min="778" max="778" width="48.42578125" style="218" customWidth="1"/>
    <col min="779" max="779" width="21.85546875" style="218" customWidth="1"/>
    <col min="780" max="1023" width="9.140625" style="218"/>
    <col min="1024" max="1029" width="0" style="218" hidden="1" customWidth="1"/>
    <col min="1030" max="1030" width="9.5703125" style="218" customWidth="1"/>
    <col min="1031" max="1031" width="41" style="218" customWidth="1"/>
    <col min="1032" max="1032" width="73.7109375" style="218" customWidth="1"/>
    <col min="1033" max="1033" width="8.28515625" style="218" customWidth="1"/>
    <col min="1034" max="1034" width="48.42578125" style="218" customWidth="1"/>
    <col min="1035" max="1035" width="21.85546875" style="218" customWidth="1"/>
    <col min="1036" max="1279" width="9.140625" style="218"/>
    <col min="1280" max="1285" width="0" style="218" hidden="1" customWidth="1"/>
    <col min="1286" max="1286" width="9.5703125" style="218" customWidth="1"/>
    <col min="1287" max="1287" width="41" style="218" customWidth="1"/>
    <col min="1288" max="1288" width="73.7109375" style="218" customWidth="1"/>
    <col min="1289" max="1289" width="8.28515625" style="218" customWidth="1"/>
    <col min="1290" max="1290" width="48.42578125" style="218" customWidth="1"/>
    <col min="1291" max="1291" width="21.85546875" style="218" customWidth="1"/>
    <col min="1292" max="1535" width="9.140625" style="218"/>
    <col min="1536" max="1541" width="0" style="218" hidden="1" customWidth="1"/>
    <col min="1542" max="1542" width="9.5703125" style="218" customWidth="1"/>
    <col min="1543" max="1543" width="41" style="218" customWidth="1"/>
    <col min="1544" max="1544" width="73.7109375" style="218" customWidth="1"/>
    <col min="1545" max="1545" width="8.28515625" style="218" customWidth="1"/>
    <col min="1546" max="1546" width="48.42578125" style="218" customWidth="1"/>
    <col min="1547" max="1547" width="21.85546875" style="218" customWidth="1"/>
    <col min="1548" max="1791" width="9.140625" style="218"/>
    <col min="1792" max="1797" width="0" style="218" hidden="1" customWidth="1"/>
    <col min="1798" max="1798" width="9.5703125" style="218" customWidth="1"/>
    <col min="1799" max="1799" width="41" style="218" customWidth="1"/>
    <col min="1800" max="1800" width="73.7109375" style="218" customWidth="1"/>
    <col min="1801" max="1801" width="8.28515625" style="218" customWidth="1"/>
    <col min="1802" max="1802" width="48.42578125" style="218" customWidth="1"/>
    <col min="1803" max="1803" width="21.85546875" style="218" customWidth="1"/>
    <col min="1804" max="2047" width="9.140625" style="218"/>
    <col min="2048" max="2053" width="0" style="218" hidden="1" customWidth="1"/>
    <col min="2054" max="2054" width="9.5703125" style="218" customWidth="1"/>
    <col min="2055" max="2055" width="41" style="218" customWidth="1"/>
    <col min="2056" max="2056" width="73.7109375" style="218" customWidth="1"/>
    <col min="2057" max="2057" width="8.28515625" style="218" customWidth="1"/>
    <col min="2058" max="2058" width="48.42578125" style="218" customWidth="1"/>
    <col min="2059" max="2059" width="21.85546875" style="218" customWidth="1"/>
    <col min="2060" max="2303" width="9.140625" style="218"/>
    <col min="2304" max="2309" width="0" style="218" hidden="1" customWidth="1"/>
    <col min="2310" max="2310" width="9.5703125" style="218" customWidth="1"/>
    <col min="2311" max="2311" width="41" style="218" customWidth="1"/>
    <col min="2312" max="2312" width="73.7109375" style="218" customWidth="1"/>
    <col min="2313" max="2313" width="8.28515625" style="218" customWidth="1"/>
    <col min="2314" max="2314" width="48.42578125" style="218" customWidth="1"/>
    <col min="2315" max="2315" width="21.85546875" style="218" customWidth="1"/>
    <col min="2316" max="2559" width="9.140625" style="218"/>
    <col min="2560" max="2565" width="0" style="218" hidden="1" customWidth="1"/>
    <col min="2566" max="2566" width="9.5703125" style="218" customWidth="1"/>
    <col min="2567" max="2567" width="41" style="218" customWidth="1"/>
    <col min="2568" max="2568" width="73.7109375" style="218" customWidth="1"/>
    <col min="2569" max="2569" width="8.28515625" style="218" customWidth="1"/>
    <col min="2570" max="2570" width="48.42578125" style="218" customWidth="1"/>
    <col min="2571" max="2571" width="21.85546875" style="218" customWidth="1"/>
    <col min="2572" max="2815" width="9.140625" style="218"/>
    <col min="2816" max="2821" width="0" style="218" hidden="1" customWidth="1"/>
    <col min="2822" max="2822" width="9.5703125" style="218" customWidth="1"/>
    <col min="2823" max="2823" width="41" style="218" customWidth="1"/>
    <col min="2824" max="2824" width="73.7109375" style="218" customWidth="1"/>
    <col min="2825" max="2825" width="8.28515625" style="218" customWidth="1"/>
    <col min="2826" max="2826" width="48.42578125" style="218" customWidth="1"/>
    <col min="2827" max="2827" width="21.85546875" style="218" customWidth="1"/>
    <col min="2828" max="3071" width="9.140625" style="218"/>
    <col min="3072" max="3077" width="0" style="218" hidden="1" customWidth="1"/>
    <col min="3078" max="3078" width="9.5703125" style="218" customWidth="1"/>
    <col min="3079" max="3079" width="41" style="218" customWidth="1"/>
    <col min="3080" max="3080" width="73.7109375" style="218" customWidth="1"/>
    <col min="3081" max="3081" width="8.28515625" style="218" customWidth="1"/>
    <col min="3082" max="3082" width="48.42578125" style="218" customWidth="1"/>
    <col min="3083" max="3083" width="21.85546875" style="218" customWidth="1"/>
    <col min="3084" max="3327" width="9.140625" style="218"/>
    <col min="3328" max="3333" width="0" style="218" hidden="1" customWidth="1"/>
    <col min="3334" max="3334" width="9.5703125" style="218" customWidth="1"/>
    <col min="3335" max="3335" width="41" style="218" customWidth="1"/>
    <col min="3336" max="3336" width="73.7109375" style="218" customWidth="1"/>
    <col min="3337" max="3337" width="8.28515625" style="218" customWidth="1"/>
    <col min="3338" max="3338" width="48.42578125" style="218" customWidth="1"/>
    <col min="3339" max="3339" width="21.85546875" style="218" customWidth="1"/>
    <col min="3340" max="3583" width="9.140625" style="218"/>
    <col min="3584" max="3589" width="0" style="218" hidden="1" customWidth="1"/>
    <col min="3590" max="3590" width="9.5703125" style="218" customWidth="1"/>
    <col min="3591" max="3591" width="41" style="218" customWidth="1"/>
    <col min="3592" max="3592" width="73.7109375" style="218" customWidth="1"/>
    <col min="3593" max="3593" width="8.28515625" style="218" customWidth="1"/>
    <col min="3594" max="3594" width="48.42578125" style="218" customWidth="1"/>
    <col min="3595" max="3595" width="21.85546875" style="218" customWidth="1"/>
    <col min="3596" max="3839" width="9.140625" style="218"/>
    <col min="3840" max="3845" width="0" style="218" hidden="1" customWidth="1"/>
    <col min="3846" max="3846" width="9.5703125" style="218" customWidth="1"/>
    <col min="3847" max="3847" width="41" style="218" customWidth="1"/>
    <col min="3848" max="3848" width="73.7109375" style="218" customWidth="1"/>
    <col min="3849" max="3849" width="8.28515625" style="218" customWidth="1"/>
    <col min="3850" max="3850" width="48.42578125" style="218" customWidth="1"/>
    <col min="3851" max="3851" width="21.85546875" style="218" customWidth="1"/>
    <col min="3852" max="4095" width="9.140625" style="218"/>
    <col min="4096" max="4101" width="0" style="218" hidden="1" customWidth="1"/>
    <col min="4102" max="4102" width="9.5703125" style="218" customWidth="1"/>
    <col min="4103" max="4103" width="41" style="218" customWidth="1"/>
    <col min="4104" max="4104" width="73.7109375" style="218" customWidth="1"/>
    <col min="4105" max="4105" width="8.28515625" style="218" customWidth="1"/>
    <col min="4106" max="4106" width="48.42578125" style="218" customWidth="1"/>
    <col min="4107" max="4107" width="21.85546875" style="218" customWidth="1"/>
    <col min="4108" max="4351" width="9.140625" style="218"/>
    <col min="4352" max="4357" width="0" style="218" hidden="1" customWidth="1"/>
    <col min="4358" max="4358" width="9.5703125" style="218" customWidth="1"/>
    <col min="4359" max="4359" width="41" style="218" customWidth="1"/>
    <col min="4360" max="4360" width="73.7109375" style="218" customWidth="1"/>
    <col min="4361" max="4361" width="8.28515625" style="218" customWidth="1"/>
    <col min="4362" max="4362" width="48.42578125" style="218" customWidth="1"/>
    <col min="4363" max="4363" width="21.85546875" style="218" customWidth="1"/>
    <col min="4364" max="4607" width="9.140625" style="218"/>
    <col min="4608" max="4613" width="0" style="218" hidden="1" customWidth="1"/>
    <col min="4614" max="4614" width="9.5703125" style="218" customWidth="1"/>
    <col min="4615" max="4615" width="41" style="218" customWidth="1"/>
    <col min="4616" max="4616" width="73.7109375" style="218" customWidth="1"/>
    <col min="4617" max="4617" width="8.28515625" style="218" customWidth="1"/>
    <col min="4618" max="4618" width="48.42578125" style="218" customWidth="1"/>
    <col min="4619" max="4619" width="21.85546875" style="218" customWidth="1"/>
    <col min="4620" max="4863" width="9.140625" style="218"/>
    <col min="4864" max="4869" width="0" style="218" hidden="1" customWidth="1"/>
    <col min="4870" max="4870" width="9.5703125" style="218" customWidth="1"/>
    <col min="4871" max="4871" width="41" style="218" customWidth="1"/>
    <col min="4872" max="4872" width="73.7109375" style="218" customWidth="1"/>
    <col min="4873" max="4873" width="8.28515625" style="218" customWidth="1"/>
    <col min="4874" max="4874" width="48.42578125" style="218" customWidth="1"/>
    <col min="4875" max="4875" width="21.85546875" style="218" customWidth="1"/>
    <col min="4876" max="5119" width="9.140625" style="218"/>
    <col min="5120" max="5125" width="0" style="218" hidden="1" customWidth="1"/>
    <col min="5126" max="5126" width="9.5703125" style="218" customWidth="1"/>
    <col min="5127" max="5127" width="41" style="218" customWidth="1"/>
    <col min="5128" max="5128" width="73.7109375" style="218" customWidth="1"/>
    <col min="5129" max="5129" width="8.28515625" style="218" customWidth="1"/>
    <col min="5130" max="5130" width="48.42578125" style="218" customWidth="1"/>
    <col min="5131" max="5131" width="21.85546875" style="218" customWidth="1"/>
    <col min="5132" max="5375" width="9.140625" style="218"/>
    <col min="5376" max="5381" width="0" style="218" hidden="1" customWidth="1"/>
    <col min="5382" max="5382" width="9.5703125" style="218" customWidth="1"/>
    <col min="5383" max="5383" width="41" style="218" customWidth="1"/>
    <col min="5384" max="5384" width="73.7109375" style="218" customWidth="1"/>
    <col min="5385" max="5385" width="8.28515625" style="218" customWidth="1"/>
    <col min="5386" max="5386" width="48.42578125" style="218" customWidth="1"/>
    <col min="5387" max="5387" width="21.85546875" style="218" customWidth="1"/>
    <col min="5388" max="5631" width="9.140625" style="218"/>
    <col min="5632" max="5637" width="0" style="218" hidden="1" customWidth="1"/>
    <col min="5638" max="5638" width="9.5703125" style="218" customWidth="1"/>
    <col min="5639" max="5639" width="41" style="218" customWidth="1"/>
    <col min="5640" max="5640" width="73.7109375" style="218" customWidth="1"/>
    <col min="5641" max="5641" width="8.28515625" style="218" customWidth="1"/>
    <col min="5642" max="5642" width="48.42578125" style="218" customWidth="1"/>
    <col min="5643" max="5643" width="21.85546875" style="218" customWidth="1"/>
    <col min="5644" max="5887" width="9.140625" style="218"/>
    <col min="5888" max="5893" width="0" style="218" hidden="1" customWidth="1"/>
    <col min="5894" max="5894" width="9.5703125" style="218" customWidth="1"/>
    <col min="5895" max="5895" width="41" style="218" customWidth="1"/>
    <col min="5896" max="5896" width="73.7109375" style="218" customWidth="1"/>
    <col min="5897" max="5897" width="8.28515625" style="218" customWidth="1"/>
    <col min="5898" max="5898" width="48.42578125" style="218" customWidth="1"/>
    <col min="5899" max="5899" width="21.85546875" style="218" customWidth="1"/>
    <col min="5900" max="6143" width="9.140625" style="218"/>
    <col min="6144" max="6149" width="0" style="218" hidden="1" customWidth="1"/>
    <col min="6150" max="6150" width="9.5703125" style="218" customWidth="1"/>
    <col min="6151" max="6151" width="41" style="218" customWidth="1"/>
    <col min="6152" max="6152" width="73.7109375" style="218" customWidth="1"/>
    <col min="6153" max="6153" width="8.28515625" style="218" customWidth="1"/>
    <col min="6154" max="6154" width="48.42578125" style="218" customWidth="1"/>
    <col min="6155" max="6155" width="21.85546875" style="218" customWidth="1"/>
    <col min="6156" max="6399" width="9.140625" style="218"/>
    <col min="6400" max="6405" width="0" style="218" hidden="1" customWidth="1"/>
    <col min="6406" max="6406" width="9.5703125" style="218" customWidth="1"/>
    <col min="6407" max="6407" width="41" style="218" customWidth="1"/>
    <col min="6408" max="6408" width="73.7109375" style="218" customWidth="1"/>
    <col min="6409" max="6409" width="8.28515625" style="218" customWidth="1"/>
    <col min="6410" max="6410" width="48.42578125" style="218" customWidth="1"/>
    <col min="6411" max="6411" width="21.85546875" style="218" customWidth="1"/>
    <col min="6412" max="6655" width="9.140625" style="218"/>
    <col min="6656" max="6661" width="0" style="218" hidden="1" customWidth="1"/>
    <col min="6662" max="6662" width="9.5703125" style="218" customWidth="1"/>
    <col min="6663" max="6663" width="41" style="218" customWidth="1"/>
    <col min="6664" max="6664" width="73.7109375" style="218" customWidth="1"/>
    <col min="6665" max="6665" width="8.28515625" style="218" customWidth="1"/>
    <col min="6666" max="6666" width="48.42578125" style="218" customWidth="1"/>
    <col min="6667" max="6667" width="21.85546875" style="218" customWidth="1"/>
    <col min="6668" max="6911" width="9.140625" style="218"/>
    <col min="6912" max="6917" width="0" style="218" hidden="1" customWidth="1"/>
    <col min="6918" max="6918" width="9.5703125" style="218" customWidth="1"/>
    <col min="6919" max="6919" width="41" style="218" customWidth="1"/>
    <col min="6920" max="6920" width="73.7109375" style="218" customWidth="1"/>
    <col min="6921" max="6921" width="8.28515625" style="218" customWidth="1"/>
    <col min="6922" max="6922" width="48.42578125" style="218" customWidth="1"/>
    <col min="6923" max="6923" width="21.85546875" style="218" customWidth="1"/>
    <col min="6924" max="7167" width="9.140625" style="218"/>
    <col min="7168" max="7173" width="0" style="218" hidden="1" customWidth="1"/>
    <col min="7174" max="7174" width="9.5703125" style="218" customWidth="1"/>
    <col min="7175" max="7175" width="41" style="218" customWidth="1"/>
    <col min="7176" max="7176" width="73.7109375" style="218" customWidth="1"/>
    <col min="7177" max="7177" width="8.28515625" style="218" customWidth="1"/>
    <col min="7178" max="7178" width="48.42578125" style="218" customWidth="1"/>
    <col min="7179" max="7179" width="21.85546875" style="218" customWidth="1"/>
    <col min="7180" max="7423" width="9.140625" style="218"/>
    <col min="7424" max="7429" width="0" style="218" hidden="1" customWidth="1"/>
    <col min="7430" max="7430" width="9.5703125" style="218" customWidth="1"/>
    <col min="7431" max="7431" width="41" style="218" customWidth="1"/>
    <col min="7432" max="7432" width="73.7109375" style="218" customWidth="1"/>
    <col min="7433" max="7433" width="8.28515625" style="218" customWidth="1"/>
    <col min="7434" max="7434" width="48.42578125" style="218" customWidth="1"/>
    <col min="7435" max="7435" width="21.85546875" style="218" customWidth="1"/>
    <col min="7436" max="7679" width="9.140625" style="218"/>
    <col min="7680" max="7685" width="0" style="218" hidden="1" customWidth="1"/>
    <col min="7686" max="7686" width="9.5703125" style="218" customWidth="1"/>
    <col min="7687" max="7687" width="41" style="218" customWidth="1"/>
    <col min="7688" max="7688" width="73.7109375" style="218" customWidth="1"/>
    <col min="7689" max="7689" width="8.28515625" style="218" customWidth="1"/>
    <col min="7690" max="7690" width="48.42578125" style="218" customWidth="1"/>
    <col min="7691" max="7691" width="21.85546875" style="218" customWidth="1"/>
    <col min="7692" max="7935" width="9.140625" style="218"/>
    <col min="7936" max="7941" width="0" style="218" hidden="1" customWidth="1"/>
    <col min="7942" max="7942" width="9.5703125" style="218" customWidth="1"/>
    <col min="7943" max="7943" width="41" style="218" customWidth="1"/>
    <col min="7944" max="7944" width="73.7109375" style="218" customWidth="1"/>
    <col min="7945" max="7945" width="8.28515625" style="218" customWidth="1"/>
    <col min="7946" max="7946" width="48.42578125" style="218" customWidth="1"/>
    <col min="7947" max="7947" width="21.85546875" style="218" customWidth="1"/>
    <col min="7948" max="8191" width="9.140625" style="218"/>
    <col min="8192" max="8197" width="0" style="218" hidden="1" customWidth="1"/>
    <col min="8198" max="8198" width="9.5703125" style="218" customWidth="1"/>
    <col min="8199" max="8199" width="41" style="218" customWidth="1"/>
    <col min="8200" max="8200" width="73.7109375" style="218" customWidth="1"/>
    <col min="8201" max="8201" width="8.28515625" style="218" customWidth="1"/>
    <col min="8202" max="8202" width="48.42578125" style="218" customWidth="1"/>
    <col min="8203" max="8203" width="21.85546875" style="218" customWidth="1"/>
    <col min="8204" max="8447" width="9.140625" style="218"/>
    <col min="8448" max="8453" width="0" style="218" hidden="1" customWidth="1"/>
    <col min="8454" max="8454" width="9.5703125" style="218" customWidth="1"/>
    <col min="8455" max="8455" width="41" style="218" customWidth="1"/>
    <col min="8456" max="8456" width="73.7109375" style="218" customWidth="1"/>
    <col min="8457" max="8457" width="8.28515625" style="218" customWidth="1"/>
    <col min="8458" max="8458" width="48.42578125" style="218" customWidth="1"/>
    <col min="8459" max="8459" width="21.85546875" style="218" customWidth="1"/>
    <col min="8460" max="8703" width="9.140625" style="218"/>
    <col min="8704" max="8709" width="0" style="218" hidden="1" customWidth="1"/>
    <col min="8710" max="8710" width="9.5703125" style="218" customWidth="1"/>
    <col min="8711" max="8711" width="41" style="218" customWidth="1"/>
    <col min="8712" max="8712" width="73.7109375" style="218" customWidth="1"/>
    <col min="8713" max="8713" width="8.28515625" style="218" customWidth="1"/>
    <col min="8714" max="8714" width="48.42578125" style="218" customWidth="1"/>
    <col min="8715" max="8715" width="21.85546875" style="218" customWidth="1"/>
    <col min="8716" max="8959" width="9.140625" style="218"/>
    <col min="8960" max="8965" width="0" style="218" hidden="1" customWidth="1"/>
    <col min="8966" max="8966" width="9.5703125" style="218" customWidth="1"/>
    <col min="8967" max="8967" width="41" style="218" customWidth="1"/>
    <col min="8968" max="8968" width="73.7109375" style="218" customWidth="1"/>
    <col min="8969" max="8969" width="8.28515625" style="218" customWidth="1"/>
    <col min="8970" max="8970" width="48.42578125" style="218" customWidth="1"/>
    <col min="8971" max="8971" width="21.85546875" style="218" customWidth="1"/>
    <col min="8972" max="9215" width="9.140625" style="218"/>
    <col min="9216" max="9221" width="0" style="218" hidden="1" customWidth="1"/>
    <col min="9222" max="9222" width="9.5703125" style="218" customWidth="1"/>
    <col min="9223" max="9223" width="41" style="218" customWidth="1"/>
    <col min="9224" max="9224" width="73.7109375" style="218" customWidth="1"/>
    <col min="9225" max="9225" width="8.28515625" style="218" customWidth="1"/>
    <col min="9226" max="9226" width="48.42578125" style="218" customWidth="1"/>
    <col min="9227" max="9227" width="21.85546875" style="218" customWidth="1"/>
    <col min="9228" max="9471" width="9.140625" style="218"/>
    <col min="9472" max="9477" width="0" style="218" hidden="1" customWidth="1"/>
    <col min="9478" max="9478" width="9.5703125" style="218" customWidth="1"/>
    <col min="9479" max="9479" width="41" style="218" customWidth="1"/>
    <col min="9480" max="9480" width="73.7109375" style="218" customWidth="1"/>
    <col min="9481" max="9481" width="8.28515625" style="218" customWidth="1"/>
    <col min="9482" max="9482" width="48.42578125" style="218" customWidth="1"/>
    <col min="9483" max="9483" width="21.85546875" style="218" customWidth="1"/>
    <col min="9484" max="9727" width="9.140625" style="218"/>
    <col min="9728" max="9733" width="0" style="218" hidden="1" customWidth="1"/>
    <col min="9734" max="9734" width="9.5703125" style="218" customWidth="1"/>
    <col min="9735" max="9735" width="41" style="218" customWidth="1"/>
    <col min="9736" max="9736" width="73.7109375" style="218" customWidth="1"/>
    <col min="9737" max="9737" width="8.28515625" style="218" customWidth="1"/>
    <col min="9738" max="9738" width="48.42578125" style="218" customWidth="1"/>
    <col min="9739" max="9739" width="21.85546875" style="218" customWidth="1"/>
    <col min="9740" max="9983" width="9.140625" style="218"/>
    <col min="9984" max="9989" width="0" style="218" hidden="1" customWidth="1"/>
    <col min="9990" max="9990" width="9.5703125" style="218" customWidth="1"/>
    <col min="9991" max="9991" width="41" style="218" customWidth="1"/>
    <col min="9992" max="9992" width="73.7109375" style="218" customWidth="1"/>
    <col min="9993" max="9993" width="8.28515625" style="218" customWidth="1"/>
    <col min="9994" max="9994" width="48.42578125" style="218" customWidth="1"/>
    <col min="9995" max="9995" width="21.85546875" style="218" customWidth="1"/>
    <col min="9996" max="10239" width="9.140625" style="218"/>
    <col min="10240" max="10245" width="0" style="218" hidden="1" customWidth="1"/>
    <col min="10246" max="10246" width="9.5703125" style="218" customWidth="1"/>
    <col min="10247" max="10247" width="41" style="218" customWidth="1"/>
    <col min="10248" max="10248" width="73.7109375" style="218" customWidth="1"/>
    <col min="10249" max="10249" width="8.28515625" style="218" customWidth="1"/>
    <col min="10250" max="10250" width="48.42578125" style="218" customWidth="1"/>
    <col min="10251" max="10251" width="21.85546875" style="218" customWidth="1"/>
    <col min="10252" max="10495" width="9.140625" style="218"/>
    <col min="10496" max="10501" width="0" style="218" hidden="1" customWidth="1"/>
    <col min="10502" max="10502" width="9.5703125" style="218" customWidth="1"/>
    <col min="10503" max="10503" width="41" style="218" customWidth="1"/>
    <col min="10504" max="10504" width="73.7109375" style="218" customWidth="1"/>
    <col min="10505" max="10505" width="8.28515625" style="218" customWidth="1"/>
    <col min="10506" max="10506" width="48.42578125" style="218" customWidth="1"/>
    <col min="10507" max="10507" width="21.85546875" style="218" customWidth="1"/>
    <col min="10508" max="10751" width="9.140625" style="218"/>
    <col min="10752" max="10757" width="0" style="218" hidden="1" customWidth="1"/>
    <col min="10758" max="10758" width="9.5703125" style="218" customWidth="1"/>
    <col min="10759" max="10759" width="41" style="218" customWidth="1"/>
    <col min="10760" max="10760" width="73.7109375" style="218" customWidth="1"/>
    <col min="10761" max="10761" width="8.28515625" style="218" customWidth="1"/>
    <col min="10762" max="10762" width="48.42578125" style="218" customWidth="1"/>
    <col min="10763" max="10763" width="21.85546875" style="218" customWidth="1"/>
    <col min="10764" max="11007" width="9.140625" style="218"/>
    <col min="11008" max="11013" width="0" style="218" hidden="1" customWidth="1"/>
    <col min="11014" max="11014" width="9.5703125" style="218" customWidth="1"/>
    <col min="11015" max="11015" width="41" style="218" customWidth="1"/>
    <col min="11016" max="11016" width="73.7109375" style="218" customWidth="1"/>
    <col min="11017" max="11017" width="8.28515625" style="218" customWidth="1"/>
    <col min="11018" max="11018" width="48.42578125" style="218" customWidth="1"/>
    <col min="11019" max="11019" width="21.85546875" style="218" customWidth="1"/>
    <col min="11020" max="11263" width="9.140625" style="218"/>
    <col min="11264" max="11269" width="0" style="218" hidden="1" customWidth="1"/>
    <col min="11270" max="11270" width="9.5703125" style="218" customWidth="1"/>
    <col min="11271" max="11271" width="41" style="218" customWidth="1"/>
    <col min="11272" max="11272" width="73.7109375" style="218" customWidth="1"/>
    <col min="11273" max="11273" width="8.28515625" style="218" customWidth="1"/>
    <col min="11274" max="11274" width="48.42578125" style="218" customWidth="1"/>
    <col min="11275" max="11275" width="21.85546875" style="218" customWidth="1"/>
    <col min="11276" max="11519" width="9.140625" style="218"/>
    <col min="11520" max="11525" width="0" style="218" hidden="1" customWidth="1"/>
    <col min="11526" max="11526" width="9.5703125" style="218" customWidth="1"/>
    <col min="11527" max="11527" width="41" style="218" customWidth="1"/>
    <col min="11528" max="11528" width="73.7109375" style="218" customWidth="1"/>
    <col min="11529" max="11529" width="8.28515625" style="218" customWidth="1"/>
    <col min="11530" max="11530" width="48.42578125" style="218" customWidth="1"/>
    <col min="11531" max="11531" width="21.85546875" style="218" customWidth="1"/>
    <col min="11532" max="11775" width="9.140625" style="218"/>
    <col min="11776" max="11781" width="0" style="218" hidden="1" customWidth="1"/>
    <col min="11782" max="11782" width="9.5703125" style="218" customWidth="1"/>
    <col min="11783" max="11783" width="41" style="218" customWidth="1"/>
    <col min="11784" max="11784" width="73.7109375" style="218" customWidth="1"/>
    <col min="11785" max="11785" width="8.28515625" style="218" customWidth="1"/>
    <col min="11786" max="11786" width="48.42578125" style="218" customWidth="1"/>
    <col min="11787" max="11787" width="21.85546875" style="218" customWidth="1"/>
    <col min="11788" max="12031" width="9.140625" style="218"/>
    <col min="12032" max="12037" width="0" style="218" hidden="1" customWidth="1"/>
    <col min="12038" max="12038" width="9.5703125" style="218" customWidth="1"/>
    <col min="12039" max="12039" width="41" style="218" customWidth="1"/>
    <col min="12040" max="12040" width="73.7109375" style="218" customWidth="1"/>
    <col min="12041" max="12041" width="8.28515625" style="218" customWidth="1"/>
    <col min="12042" max="12042" width="48.42578125" style="218" customWidth="1"/>
    <col min="12043" max="12043" width="21.85546875" style="218" customWidth="1"/>
    <col min="12044" max="12287" width="9.140625" style="218"/>
    <col min="12288" max="12293" width="0" style="218" hidden="1" customWidth="1"/>
    <col min="12294" max="12294" width="9.5703125" style="218" customWidth="1"/>
    <col min="12295" max="12295" width="41" style="218" customWidth="1"/>
    <col min="12296" max="12296" width="73.7109375" style="218" customWidth="1"/>
    <col min="12297" max="12297" width="8.28515625" style="218" customWidth="1"/>
    <col min="12298" max="12298" width="48.42578125" style="218" customWidth="1"/>
    <col min="12299" max="12299" width="21.85546875" style="218" customWidth="1"/>
    <col min="12300" max="12543" width="9.140625" style="218"/>
    <col min="12544" max="12549" width="0" style="218" hidden="1" customWidth="1"/>
    <col min="12550" max="12550" width="9.5703125" style="218" customWidth="1"/>
    <col min="12551" max="12551" width="41" style="218" customWidth="1"/>
    <col min="12552" max="12552" width="73.7109375" style="218" customWidth="1"/>
    <col min="12553" max="12553" width="8.28515625" style="218" customWidth="1"/>
    <col min="12554" max="12554" width="48.42578125" style="218" customWidth="1"/>
    <col min="12555" max="12555" width="21.85546875" style="218" customWidth="1"/>
    <col min="12556" max="12799" width="9.140625" style="218"/>
    <col min="12800" max="12805" width="0" style="218" hidden="1" customWidth="1"/>
    <col min="12806" max="12806" width="9.5703125" style="218" customWidth="1"/>
    <col min="12807" max="12807" width="41" style="218" customWidth="1"/>
    <col min="12808" max="12808" width="73.7109375" style="218" customWidth="1"/>
    <col min="12809" max="12809" width="8.28515625" style="218" customWidth="1"/>
    <col min="12810" max="12810" width="48.42578125" style="218" customWidth="1"/>
    <col min="12811" max="12811" width="21.85546875" style="218" customWidth="1"/>
    <col min="12812" max="13055" width="9.140625" style="218"/>
    <col min="13056" max="13061" width="0" style="218" hidden="1" customWidth="1"/>
    <col min="13062" max="13062" width="9.5703125" style="218" customWidth="1"/>
    <col min="13063" max="13063" width="41" style="218" customWidth="1"/>
    <col min="13064" max="13064" width="73.7109375" style="218" customWidth="1"/>
    <col min="13065" max="13065" width="8.28515625" style="218" customWidth="1"/>
    <col min="13066" max="13066" width="48.42578125" style="218" customWidth="1"/>
    <col min="13067" max="13067" width="21.85546875" style="218" customWidth="1"/>
    <col min="13068" max="13311" width="9.140625" style="218"/>
    <col min="13312" max="13317" width="0" style="218" hidden="1" customWidth="1"/>
    <col min="13318" max="13318" width="9.5703125" style="218" customWidth="1"/>
    <col min="13319" max="13319" width="41" style="218" customWidth="1"/>
    <col min="13320" max="13320" width="73.7109375" style="218" customWidth="1"/>
    <col min="13321" max="13321" width="8.28515625" style="218" customWidth="1"/>
    <col min="13322" max="13322" width="48.42578125" style="218" customWidth="1"/>
    <col min="13323" max="13323" width="21.85546875" style="218" customWidth="1"/>
    <col min="13324" max="13567" width="9.140625" style="218"/>
    <col min="13568" max="13573" width="0" style="218" hidden="1" customWidth="1"/>
    <col min="13574" max="13574" width="9.5703125" style="218" customWidth="1"/>
    <col min="13575" max="13575" width="41" style="218" customWidth="1"/>
    <col min="13576" max="13576" width="73.7109375" style="218" customWidth="1"/>
    <col min="13577" max="13577" width="8.28515625" style="218" customWidth="1"/>
    <col min="13578" max="13578" width="48.42578125" style="218" customWidth="1"/>
    <col min="13579" max="13579" width="21.85546875" style="218" customWidth="1"/>
    <col min="13580" max="13823" width="9.140625" style="218"/>
    <col min="13824" max="13829" width="0" style="218" hidden="1" customWidth="1"/>
    <col min="13830" max="13830" width="9.5703125" style="218" customWidth="1"/>
    <col min="13831" max="13831" width="41" style="218" customWidth="1"/>
    <col min="13832" max="13832" width="73.7109375" style="218" customWidth="1"/>
    <col min="13833" max="13833" width="8.28515625" style="218" customWidth="1"/>
    <col min="13834" max="13834" width="48.42578125" style="218" customWidth="1"/>
    <col min="13835" max="13835" width="21.85546875" style="218" customWidth="1"/>
    <col min="13836" max="14079" width="9.140625" style="218"/>
    <col min="14080" max="14085" width="0" style="218" hidden="1" customWidth="1"/>
    <col min="14086" max="14086" width="9.5703125" style="218" customWidth="1"/>
    <col min="14087" max="14087" width="41" style="218" customWidth="1"/>
    <col min="14088" max="14088" width="73.7109375" style="218" customWidth="1"/>
    <col min="14089" max="14089" width="8.28515625" style="218" customWidth="1"/>
    <col min="14090" max="14090" width="48.42578125" style="218" customWidth="1"/>
    <col min="14091" max="14091" width="21.85546875" style="218" customWidth="1"/>
    <col min="14092" max="14335" width="9.140625" style="218"/>
    <col min="14336" max="14341" width="0" style="218" hidden="1" customWidth="1"/>
    <col min="14342" max="14342" width="9.5703125" style="218" customWidth="1"/>
    <col min="14343" max="14343" width="41" style="218" customWidth="1"/>
    <col min="14344" max="14344" width="73.7109375" style="218" customWidth="1"/>
    <col min="14345" max="14345" width="8.28515625" style="218" customWidth="1"/>
    <col min="14346" max="14346" width="48.42578125" style="218" customWidth="1"/>
    <col min="14347" max="14347" width="21.85546875" style="218" customWidth="1"/>
    <col min="14348" max="14591" width="9.140625" style="218"/>
    <col min="14592" max="14597" width="0" style="218" hidden="1" customWidth="1"/>
    <col min="14598" max="14598" width="9.5703125" style="218" customWidth="1"/>
    <col min="14599" max="14599" width="41" style="218" customWidth="1"/>
    <col min="14600" max="14600" width="73.7109375" style="218" customWidth="1"/>
    <col min="14601" max="14601" width="8.28515625" style="218" customWidth="1"/>
    <col min="14602" max="14602" width="48.42578125" style="218" customWidth="1"/>
    <col min="14603" max="14603" width="21.85546875" style="218" customWidth="1"/>
    <col min="14604" max="14847" width="9.140625" style="218"/>
    <col min="14848" max="14853" width="0" style="218" hidden="1" customWidth="1"/>
    <col min="14854" max="14854" width="9.5703125" style="218" customWidth="1"/>
    <col min="14855" max="14855" width="41" style="218" customWidth="1"/>
    <col min="14856" max="14856" width="73.7109375" style="218" customWidth="1"/>
    <col min="14857" max="14857" width="8.28515625" style="218" customWidth="1"/>
    <col min="14858" max="14858" width="48.42578125" style="218" customWidth="1"/>
    <col min="14859" max="14859" width="21.85546875" style="218" customWidth="1"/>
    <col min="14860" max="15103" width="9.140625" style="218"/>
    <col min="15104" max="15109" width="0" style="218" hidden="1" customWidth="1"/>
    <col min="15110" max="15110" width="9.5703125" style="218" customWidth="1"/>
    <col min="15111" max="15111" width="41" style="218" customWidth="1"/>
    <col min="15112" max="15112" width="73.7109375" style="218" customWidth="1"/>
    <col min="15113" max="15113" width="8.28515625" style="218" customWidth="1"/>
    <col min="15114" max="15114" width="48.42578125" style="218" customWidth="1"/>
    <col min="15115" max="15115" width="21.85546875" style="218" customWidth="1"/>
    <col min="15116" max="15359" width="9.140625" style="218"/>
    <col min="15360" max="15365" width="0" style="218" hidden="1" customWidth="1"/>
    <col min="15366" max="15366" width="9.5703125" style="218" customWidth="1"/>
    <col min="15367" max="15367" width="41" style="218" customWidth="1"/>
    <col min="15368" max="15368" width="73.7109375" style="218" customWidth="1"/>
    <col min="15369" max="15369" width="8.28515625" style="218" customWidth="1"/>
    <col min="15370" max="15370" width="48.42578125" style="218" customWidth="1"/>
    <col min="15371" max="15371" width="21.85546875" style="218" customWidth="1"/>
    <col min="15372" max="15615" width="9.140625" style="218"/>
    <col min="15616" max="15621" width="0" style="218" hidden="1" customWidth="1"/>
    <col min="15622" max="15622" width="9.5703125" style="218" customWidth="1"/>
    <col min="15623" max="15623" width="41" style="218" customWidth="1"/>
    <col min="15624" max="15624" width="73.7109375" style="218" customWidth="1"/>
    <col min="15625" max="15625" width="8.28515625" style="218" customWidth="1"/>
    <col min="15626" max="15626" width="48.42578125" style="218" customWidth="1"/>
    <col min="15627" max="15627" width="21.85546875" style="218" customWidth="1"/>
    <col min="15628" max="15871" width="9.140625" style="218"/>
    <col min="15872" max="15877" width="0" style="218" hidden="1" customWidth="1"/>
    <col min="15878" max="15878" width="9.5703125" style="218" customWidth="1"/>
    <col min="15879" max="15879" width="41" style="218" customWidth="1"/>
    <col min="15880" max="15880" width="73.7109375" style="218" customWidth="1"/>
    <col min="15881" max="15881" width="8.28515625" style="218" customWidth="1"/>
    <col min="15882" max="15882" width="48.42578125" style="218" customWidth="1"/>
    <col min="15883" max="15883" width="21.85546875" style="218" customWidth="1"/>
    <col min="15884" max="16127" width="9.140625" style="218"/>
    <col min="16128" max="16133" width="0" style="218" hidden="1" customWidth="1"/>
    <col min="16134" max="16134" width="9.5703125" style="218" customWidth="1"/>
    <col min="16135" max="16135" width="41" style="218" customWidth="1"/>
    <col min="16136" max="16136" width="73.7109375" style="218" customWidth="1"/>
    <col min="16137" max="16137" width="8.28515625" style="218" customWidth="1"/>
    <col min="16138" max="16138" width="48.42578125" style="218" customWidth="1"/>
    <col min="16139" max="16139" width="21.85546875" style="218" customWidth="1"/>
    <col min="16140" max="16384" width="9.140625" style="218"/>
  </cols>
  <sheetData>
    <row r="1" spans="1:12" s="222" customFormat="1" ht="30" customHeight="1" x14ac:dyDescent="0.25">
      <c r="A1" s="219"/>
      <c r="B1" s="219"/>
      <c r="C1" s="219"/>
      <c r="D1" s="219"/>
      <c r="E1" s="219"/>
      <c r="F1" s="343" t="s">
        <v>149</v>
      </c>
      <c r="G1" s="343"/>
      <c r="H1" s="344"/>
      <c r="I1" s="344"/>
      <c r="J1" s="345" t="s">
        <v>298</v>
      </c>
      <c r="K1" s="345"/>
      <c r="L1" s="221"/>
    </row>
    <row r="2" spans="1:12" s="222" customFormat="1" ht="21.95" customHeight="1" x14ac:dyDescent="0.25">
      <c r="A2" s="219"/>
      <c r="B2" s="219"/>
      <c r="C2" s="219"/>
      <c r="D2" s="219"/>
      <c r="E2" s="219"/>
      <c r="F2" s="223"/>
      <c r="G2" s="224"/>
      <c r="H2" s="224"/>
      <c r="I2" s="225"/>
      <c r="J2" s="226"/>
      <c r="K2" s="227"/>
      <c r="L2" s="221"/>
    </row>
    <row r="3" spans="1:12" s="313" customFormat="1" ht="21.95" customHeight="1" x14ac:dyDescent="0.25">
      <c r="A3" s="311"/>
      <c r="B3" s="312"/>
      <c r="C3" s="346" t="s">
        <v>299</v>
      </c>
      <c r="D3" s="346"/>
      <c r="E3" s="346"/>
      <c r="F3" s="346"/>
      <c r="G3" s="346"/>
      <c r="H3" s="346"/>
      <c r="I3" s="346"/>
      <c r="J3" s="346"/>
      <c r="K3" s="346"/>
      <c r="L3" s="346"/>
    </row>
    <row r="4" spans="1:12" s="313" customFormat="1" ht="21.95" customHeight="1" x14ac:dyDescent="0.25">
      <c r="A4" s="311"/>
      <c r="B4" s="312"/>
      <c r="C4" s="312"/>
      <c r="D4" s="312"/>
      <c r="E4" s="312"/>
      <c r="F4" s="347" t="s">
        <v>331</v>
      </c>
      <c r="G4" s="347"/>
      <c r="H4" s="347"/>
      <c r="I4" s="347"/>
      <c r="J4" s="347"/>
      <c r="K4" s="347"/>
      <c r="L4" s="311"/>
    </row>
    <row r="5" spans="1:12" s="222" customFormat="1" x14ac:dyDescent="0.25">
      <c r="A5" s="219"/>
      <c r="B5" s="219"/>
      <c r="C5" s="219"/>
      <c r="D5" s="219"/>
      <c r="E5" s="219"/>
      <c r="F5" s="223"/>
      <c r="G5" s="224"/>
      <c r="H5" s="228"/>
      <c r="I5" s="223"/>
      <c r="J5" s="229"/>
      <c r="K5" s="230"/>
      <c r="L5" s="221"/>
    </row>
    <row r="6" spans="1:12" s="233" customFormat="1" ht="64.5" customHeight="1" x14ac:dyDescent="0.25">
      <c r="A6" s="231"/>
      <c r="B6" s="231"/>
      <c r="C6" s="231"/>
      <c r="D6" s="231"/>
      <c r="E6" s="231"/>
      <c r="F6" s="232" t="s">
        <v>0</v>
      </c>
      <c r="G6" s="232" t="s">
        <v>300</v>
      </c>
      <c r="H6" s="232" t="s">
        <v>301</v>
      </c>
      <c r="I6" s="232" t="s">
        <v>302</v>
      </c>
      <c r="J6" s="232" t="s">
        <v>303</v>
      </c>
      <c r="K6" s="232" t="s">
        <v>304</v>
      </c>
      <c r="L6" s="232" t="s">
        <v>3</v>
      </c>
    </row>
    <row r="7" spans="1:12" s="222" customFormat="1" ht="21.95" customHeight="1" x14ac:dyDescent="0.25">
      <c r="A7" s="234"/>
      <c r="B7" s="234"/>
      <c r="C7" s="234"/>
      <c r="D7" s="234"/>
      <c r="E7" s="234"/>
      <c r="F7" s="235">
        <v>1</v>
      </c>
      <c r="G7" s="235">
        <v>2</v>
      </c>
      <c r="H7" s="235">
        <v>3</v>
      </c>
      <c r="I7" s="235">
        <v>4</v>
      </c>
      <c r="J7" s="235">
        <v>5</v>
      </c>
      <c r="K7" s="235">
        <v>6</v>
      </c>
      <c r="L7" s="236"/>
    </row>
    <row r="8" spans="1:12" s="222" customFormat="1" ht="29.25" customHeight="1" x14ac:dyDescent="0.25">
      <c r="A8" s="237"/>
      <c r="B8" s="238">
        <v>78</v>
      </c>
      <c r="C8" s="238">
        <v>78</v>
      </c>
      <c r="D8" s="238"/>
      <c r="E8" s="238"/>
      <c r="F8" s="239">
        <v>78</v>
      </c>
      <c r="G8" s="240" t="s">
        <v>305</v>
      </c>
      <c r="H8" s="241"/>
      <c r="I8" s="242"/>
      <c r="J8" s="241"/>
      <c r="K8" s="242"/>
      <c r="L8" s="242" t="s">
        <v>306</v>
      </c>
    </row>
    <row r="9" spans="1:12" s="222" customFormat="1" ht="29.25" customHeight="1" x14ac:dyDescent="0.25">
      <c r="A9" s="237" t="s">
        <v>306</v>
      </c>
      <c r="B9" s="236" t="s">
        <v>193</v>
      </c>
      <c r="C9" s="236">
        <v>78</v>
      </c>
      <c r="D9" s="236" t="s">
        <v>8</v>
      </c>
      <c r="E9" s="236"/>
      <c r="F9" s="243">
        <v>1</v>
      </c>
      <c r="G9" s="244" t="s">
        <v>307</v>
      </c>
      <c r="H9" s="245"/>
      <c r="I9" s="246"/>
      <c r="J9" s="245"/>
      <c r="K9" s="246"/>
      <c r="L9" s="246" t="s">
        <v>306</v>
      </c>
    </row>
    <row r="10" spans="1:12" s="222" customFormat="1" ht="78.75" customHeight="1" x14ac:dyDescent="0.25">
      <c r="A10" s="237" t="s">
        <v>306</v>
      </c>
      <c r="B10" s="236" t="s">
        <v>193</v>
      </c>
      <c r="C10" s="236">
        <v>78</v>
      </c>
      <c r="D10" s="236" t="s">
        <v>8</v>
      </c>
      <c r="E10" s="236"/>
      <c r="F10" s="247" t="s">
        <v>12</v>
      </c>
      <c r="G10" s="248" t="s">
        <v>308</v>
      </c>
      <c r="H10" s="248" t="s">
        <v>309</v>
      </c>
      <c r="I10" s="249">
        <v>16</v>
      </c>
      <c r="J10" s="248" t="s">
        <v>310</v>
      </c>
      <c r="K10" s="250"/>
      <c r="L10" s="246" t="s">
        <v>306</v>
      </c>
    </row>
    <row r="11" spans="1:12" s="222" customFormat="1" ht="30.75" customHeight="1" x14ac:dyDescent="0.25">
      <c r="A11" s="236" t="s">
        <v>311</v>
      </c>
      <c r="B11" s="251" t="s">
        <v>223</v>
      </c>
      <c r="C11" s="251">
        <v>78</v>
      </c>
      <c r="D11" s="251" t="s">
        <v>31</v>
      </c>
      <c r="E11" s="251"/>
      <c r="F11" s="252">
        <v>2</v>
      </c>
      <c r="G11" s="253" t="s">
        <v>312</v>
      </c>
      <c r="H11" s="253"/>
      <c r="I11" s="254"/>
      <c r="J11" s="255"/>
      <c r="K11" s="256"/>
      <c r="L11" s="247"/>
    </row>
    <row r="12" spans="1:12" s="222" customFormat="1" ht="80.25" customHeight="1" x14ac:dyDescent="0.25">
      <c r="A12" s="236" t="s">
        <v>311</v>
      </c>
      <c r="B12" s="251" t="s">
        <v>223</v>
      </c>
      <c r="C12" s="251">
        <v>78</v>
      </c>
      <c r="D12" s="251" t="s">
        <v>31</v>
      </c>
      <c r="E12" s="251"/>
      <c r="F12" s="257" t="s">
        <v>15</v>
      </c>
      <c r="G12" s="258" t="s">
        <v>313</v>
      </c>
      <c r="H12" s="258" t="s">
        <v>314</v>
      </c>
      <c r="I12" s="259">
        <v>7</v>
      </c>
      <c r="J12" s="260"/>
      <c r="K12" s="261"/>
      <c r="L12" s="314"/>
    </row>
  </sheetData>
  <mergeCells count="5">
    <mergeCell ref="F1:G1"/>
    <mergeCell ref="H1:I1"/>
    <mergeCell ref="J1:K1"/>
    <mergeCell ref="C3:L3"/>
    <mergeCell ref="F4:K4"/>
  </mergeCells>
  <printOptions horizontalCentered="1"/>
  <pageMargins left="0.5" right="0.25" top="1" bottom="1" header="0.75" footer="0.75"/>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CA98-8C9E-4D91-8B39-BC44C987B8E4}">
  <dimension ref="A1:N13"/>
  <sheetViews>
    <sheetView topLeftCell="B10" zoomScaleNormal="100" zoomScaleSheetLayoutView="100" workbookViewId="0">
      <selection activeCell="L9" sqref="L9"/>
    </sheetView>
  </sheetViews>
  <sheetFormatPr defaultColWidth="14.42578125" defaultRowHeight="15" x14ac:dyDescent="0.25"/>
  <cols>
    <col min="1" max="1" width="0" style="218" hidden="1" customWidth="1"/>
    <col min="2" max="2" width="5.42578125" style="218" customWidth="1"/>
    <col min="3" max="3" width="42.28515625" style="218" customWidth="1"/>
    <col min="4" max="4" width="57.85546875" style="218" customWidth="1"/>
    <col min="5" max="5" width="7.28515625" style="218" customWidth="1"/>
    <col min="6" max="6" width="9.5703125" style="218" customWidth="1"/>
    <col min="7" max="7" width="8.5703125" style="218" customWidth="1"/>
    <col min="8" max="8" width="8.42578125" style="218" customWidth="1"/>
    <col min="9" max="9" width="11.42578125" style="318" hidden="1" customWidth="1"/>
    <col min="10" max="14" width="9.140625" style="218" customWidth="1"/>
    <col min="15" max="24" width="8.5703125" style="218" customWidth="1"/>
    <col min="25" max="256" width="14.42578125" style="218"/>
    <col min="257" max="257" width="0" style="218" hidden="1" customWidth="1"/>
    <col min="258" max="258" width="7.42578125" style="218" customWidth="1"/>
    <col min="259" max="259" width="40.85546875" style="218" customWidth="1"/>
    <col min="260" max="260" width="72.85546875" style="218" customWidth="1"/>
    <col min="261" max="261" width="10.5703125" style="218" customWidth="1"/>
    <col min="262" max="262" width="34.42578125" style="218" customWidth="1"/>
    <col min="263" max="263" width="14.5703125" style="218" customWidth="1"/>
    <col min="264" max="264" width="13" style="218" customWidth="1"/>
    <col min="265" max="265" width="0" style="218" hidden="1" customWidth="1"/>
    <col min="266" max="270" width="9.140625" style="218" customWidth="1"/>
    <col min="271" max="280" width="8.5703125" style="218" customWidth="1"/>
    <col min="281" max="512" width="14.42578125" style="218"/>
    <col min="513" max="513" width="0" style="218" hidden="1" customWidth="1"/>
    <col min="514" max="514" width="7.42578125" style="218" customWidth="1"/>
    <col min="515" max="515" width="40.85546875" style="218" customWidth="1"/>
    <col min="516" max="516" width="72.85546875" style="218" customWidth="1"/>
    <col min="517" max="517" width="10.5703125" style="218" customWidth="1"/>
    <col min="518" max="518" width="34.42578125" style="218" customWidth="1"/>
    <col min="519" max="519" width="14.5703125" style="218" customWidth="1"/>
    <col min="520" max="520" width="13" style="218" customWidth="1"/>
    <col min="521" max="521" width="0" style="218" hidden="1" customWidth="1"/>
    <col min="522" max="526" width="9.140625" style="218" customWidth="1"/>
    <col min="527" max="536" width="8.5703125" style="218" customWidth="1"/>
    <col min="537" max="768" width="14.42578125" style="218"/>
    <col min="769" max="769" width="0" style="218" hidden="1" customWidth="1"/>
    <col min="770" max="770" width="7.42578125" style="218" customWidth="1"/>
    <col min="771" max="771" width="40.85546875" style="218" customWidth="1"/>
    <col min="772" max="772" width="72.85546875" style="218" customWidth="1"/>
    <col min="773" max="773" width="10.5703125" style="218" customWidth="1"/>
    <col min="774" max="774" width="34.42578125" style="218" customWidth="1"/>
    <col min="775" max="775" width="14.5703125" style="218" customWidth="1"/>
    <col min="776" max="776" width="13" style="218" customWidth="1"/>
    <col min="777" max="777" width="0" style="218" hidden="1" customWidth="1"/>
    <col min="778" max="782" width="9.140625" style="218" customWidth="1"/>
    <col min="783" max="792" width="8.5703125" style="218" customWidth="1"/>
    <col min="793" max="1024" width="14.42578125" style="218"/>
    <col min="1025" max="1025" width="0" style="218" hidden="1" customWidth="1"/>
    <col min="1026" max="1026" width="7.42578125" style="218" customWidth="1"/>
    <col min="1027" max="1027" width="40.85546875" style="218" customWidth="1"/>
    <col min="1028" max="1028" width="72.85546875" style="218" customWidth="1"/>
    <col min="1029" max="1029" width="10.5703125" style="218" customWidth="1"/>
    <col min="1030" max="1030" width="34.42578125" style="218" customWidth="1"/>
    <col min="1031" max="1031" width="14.5703125" style="218" customWidth="1"/>
    <col min="1032" max="1032" width="13" style="218" customWidth="1"/>
    <col min="1033" max="1033" width="0" style="218" hidden="1" customWidth="1"/>
    <col min="1034" max="1038" width="9.140625" style="218" customWidth="1"/>
    <col min="1039" max="1048" width="8.5703125" style="218" customWidth="1"/>
    <col min="1049" max="1280" width="14.42578125" style="218"/>
    <col min="1281" max="1281" width="0" style="218" hidden="1" customWidth="1"/>
    <col min="1282" max="1282" width="7.42578125" style="218" customWidth="1"/>
    <col min="1283" max="1283" width="40.85546875" style="218" customWidth="1"/>
    <col min="1284" max="1284" width="72.85546875" style="218" customWidth="1"/>
    <col min="1285" max="1285" width="10.5703125" style="218" customWidth="1"/>
    <col min="1286" max="1286" width="34.42578125" style="218" customWidth="1"/>
    <col min="1287" max="1287" width="14.5703125" style="218" customWidth="1"/>
    <col min="1288" max="1288" width="13" style="218" customWidth="1"/>
    <col min="1289" max="1289" width="0" style="218" hidden="1" customWidth="1"/>
    <col min="1290" max="1294" width="9.140625" style="218" customWidth="1"/>
    <col min="1295" max="1304" width="8.5703125" style="218" customWidth="1"/>
    <col min="1305" max="1536" width="14.42578125" style="218"/>
    <col min="1537" max="1537" width="0" style="218" hidden="1" customWidth="1"/>
    <col min="1538" max="1538" width="7.42578125" style="218" customWidth="1"/>
    <col min="1539" max="1539" width="40.85546875" style="218" customWidth="1"/>
    <col min="1540" max="1540" width="72.85546875" style="218" customWidth="1"/>
    <col min="1541" max="1541" width="10.5703125" style="218" customWidth="1"/>
    <col min="1542" max="1542" width="34.42578125" style="218" customWidth="1"/>
    <col min="1543" max="1543" width="14.5703125" style="218" customWidth="1"/>
    <col min="1544" max="1544" width="13" style="218" customWidth="1"/>
    <col min="1545" max="1545" width="0" style="218" hidden="1" customWidth="1"/>
    <col min="1546" max="1550" width="9.140625" style="218" customWidth="1"/>
    <col min="1551" max="1560" width="8.5703125" style="218" customWidth="1"/>
    <col min="1561" max="1792" width="14.42578125" style="218"/>
    <col min="1793" max="1793" width="0" style="218" hidden="1" customWidth="1"/>
    <col min="1794" max="1794" width="7.42578125" style="218" customWidth="1"/>
    <col min="1795" max="1795" width="40.85546875" style="218" customWidth="1"/>
    <col min="1796" max="1796" width="72.85546875" style="218" customWidth="1"/>
    <col min="1797" max="1797" width="10.5703125" style="218" customWidth="1"/>
    <col min="1798" max="1798" width="34.42578125" style="218" customWidth="1"/>
    <col min="1799" max="1799" width="14.5703125" style="218" customWidth="1"/>
    <col min="1800" max="1800" width="13" style="218" customWidth="1"/>
    <col min="1801" max="1801" width="0" style="218" hidden="1" customWidth="1"/>
    <col min="1802" max="1806" width="9.140625" style="218" customWidth="1"/>
    <col min="1807" max="1816" width="8.5703125" style="218" customWidth="1"/>
    <col min="1817" max="2048" width="14.42578125" style="218"/>
    <col min="2049" max="2049" width="0" style="218" hidden="1" customWidth="1"/>
    <col min="2050" max="2050" width="7.42578125" style="218" customWidth="1"/>
    <col min="2051" max="2051" width="40.85546875" style="218" customWidth="1"/>
    <col min="2052" max="2052" width="72.85546875" style="218" customWidth="1"/>
    <col min="2053" max="2053" width="10.5703125" style="218" customWidth="1"/>
    <col min="2054" max="2054" width="34.42578125" style="218" customWidth="1"/>
    <col min="2055" max="2055" width="14.5703125" style="218" customWidth="1"/>
    <col min="2056" max="2056" width="13" style="218" customWidth="1"/>
    <col min="2057" max="2057" width="0" style="218" hidden="1" customWidth="1"/>
    <col min="2058" max="2062" width="9.140625" style="218" customWidth="1"/>
    <col min="2063" max="2072" width="8.5703125" style="218" customWidth="1"/>
    <col min="2073" max="2304" width="14.42578125" style="218"/>
    <col min="2305" max="2305" width="0" style="218" hidden="1" customWidth="1"/>
    <col min="2306" max="2306" width="7.42578125" style="218" customWidth="1"/>
    <col min="2307" max="2307" width="40.85546875" style="218" customWidth="1"/>
    <col min="2308" max="2308" width="72.85546875" style="218" customWidth="1"/>
    <col min="2309" max="2309" width="10.5703125" style="218" customWidth="1"/>
    <col min="2310" max="2310" width="34.42578125" style="218" customWidth="1"/>
    <col min="2311" max="2311" width="14.5703125" style="218" customWidth="1"/>
    <col min="2312" max="2312" width="13" style="218" customWidth="1"/>
    <col min="2313" max="2313" width="0" style="218" hidden="1" customWidth="1"/>
    <col min="2314" max="2318" width="9.140625" style="218" customWidth="1"/>
    <col min="2319" max="2328" width="8.5703125" style="218" customWidth="1"/>
    <col min="2329" max="2560" width="14.42578125" style="218"/>
    <col min="2561" max="2561" width="0" style="218" hidden="1" customWidth="1"/>
    <col min="2562" max="2562" width="7.42578125" style="218" customWidth="1"/>
    <col min="2563" max="2563" width="40.85546875" style="218" customWidth="1"/>
    <col min="2564" max="2564" width="72.85546875" style="218" customWidth="1"/>
    <col min="2565" max="2565" width="10.5703125" style="218" customWidth="1"/>
    <col min="2566" max="2566" width="34.42578125" style="218" customWidth="1"/>
    <col min="2567" max="2567" width="14.5703125" style="218" customWidth="1"/>
    <col min="2568" max="2568" width="13" style="218" customWidth="1"/>
    <col min="2569" max="2569" width="0" style="218" hidden="1" customWidth="1"/>
    <col min="2570" max="2574" width="9.140625" style="218" customWidth="1"/>
    <col min="2575" max="2584" width="8.5703125" style="218" customWidth="1"/>
    <col min="2585" max="2816" width="14.42578125" style="218"/>
    <col min="2817" max="2817" width="0" style="218" hidden="1" customWidth="1"/>
    <col min="2818" max="2818" width="7.42578125" style="218" customWidth="1"/>
    <col min="2819" max="2819" width="40.85546875" style="218" customWidth="1"/>
    <col min="2820" max="2820" width="72.85546875" style="218" customWidth="1"/>
    <col min="2821" max="2821" width="10.5703125" style="218" customWidth="1"/>
    <col min="2822" max="2822" width="34.42578125" style="218" customWidth="1"/>
    <col min="2823" max="2823" width="14.5703125" style="218" customWidth="1"/>
    <col min="2824" max="2824" width="13" style="218" customWidth="1"/>
    <col min="2825" max="2825" width="0" style="218" hidden="1" customWidth="1"/>
    <col min="2826" max="2830" width="9.140625" style="218" customWidth="1"/>
    <col min="2831" max="2840" width="8.5703125" style="218" customWidth="1"/>
    <col min="2841" max="3072" width="14.42578125" style="218"/>
    <col min="3073" max="3073" width="0" style="218" hidden="1" customWidth="1"/>
    <col min="3074" max="3074" width="7.42578125" style="218" customWidth="1"/>
    <col min="3075" max="3075" width="40.85546875" style="218" customWidth="1"/>
    <col min="3076" max="3076" width="72.85546875" style="218" customWidth="1"/>
    <col min="3077" max="3077" width="10.5703125" style="218" customWidth="1"/>
    <col min="3078" max="3078" width="34.42578125" style="218" customWidth="1"/>
    <col min="3079" max="3079" width="14.5703125" style="218" customWidth="1"/>
    <col min="3080" max="3080" width="13" style="218" customWidth="1"/>
    <col min="3081" max="3081" width="0" style="218" hidden="1" customWidth="1"/>
    <col min="3082" max="3086" width="9.140625" style="218" customWidth="1"/>
    <col min="3087" max="3096" width="8.5703125" style="218" customWidth="1"/>
    <col min="3097" max="3328" width="14.42578125" style="218"/>
    <col min="3329" max="3329" width="0" style="218" hidden="1" customWidth="1"/>
    <col min="3330" max="3330" width="7.42578125" style="218" customWidth="1"/>
    <col min="3331" max="3331" width="40.85546875" style="218" customWidth="1"/>
    <col min="3332" max="3332" width="72.85546875" style="218" customWidth="1"/>
    <col min="3333" max="3333" width="10.5703125" style="218" customWidth="1"/>
    <col min="3334" max="3334" width="34.42578125" style="218" customWidth="1"/>
    <col min="3335" max="3335" width="14.5703125" style="218" customWidth="1"/>
    <col min="3336" max="3336" width="13" style="218" customWidth="1"/>
    <col min="3337" max="3337" width="0" style="218" hidden="1" customWidth="1"/>
    <col min="3338" max="3342" width="9.140625" style="218" customWidth="1"/>
    <col min="3343" max="3352" width="8.5703125" style="218" customWidth="1"/>
    <col min="3353" max="3584" width="14.42578125" style="218"/>
    <col min="3585" max="3585" width="0" style="218" hidden="1" customWidth="1"/>
    <col min="3586" max="3586" width="7.42578125" style="218" customWidth="1"/>
    <col min="3587" max="3587" width="40.85546875" style="218" customWidth="1"/>
    <col min="3588" max="3588" width="72.85546875" style="218" customWidth="1"/>
    <col min="3589" max="3589" width="10.5703125" style="218" customWidth="1"/>
    <col min="3590" max="3590" width="34.42578125" style="218" customWidth="1"/>
    <col min="3591" max="3591" width="14.5703125" style="218" customWidth="1"/>
    <col min="3592" max="3592" width="13" style="218" customWidth="1"/>
    <col min="3593" max="3593" width="0" style="218" hidden="1" customWidth="1"/>
    <col min="3594" max="3598" width="9.140625" style="218" customWidth="1"/>
    <col min="3599" max="3608" width="8.5703125" style="218" customWidth="1"/>
    <col min="3609" max="3840" width="14.42578125" style="218"/>
    <col min="3841" max="3841" width="0" style="218" hidden="1" customWidth="1"/>
    <col min="3842" max="3842" width="7.42578125" style="218" customWidth="1"/>
    <col min="3843" max="3843" width="40.85546875" style="218" customWidth="1"/>
    <col min="3844" max="3844" width="72.85546875" style="218" customWidth="1"/>
    <col min="3845" max="3845" width="10.5703125" style="218" customWidth="1"/>
    <col min="3846" max="3846" width="34.42578125" style="218" customWidth="1"/>
    <col min="3847" max="3847" width="14.5703125" style="218" customWidth="1"/>
    <col min="3848" max="3848" width="13" style="218" customWidth="1"/>
    <col min="3849" max="3849" width="0" style="218" hidden="1" customWidth="1"/>
    <col min="3850" max="3854" width="9.140625" style="218" customWidth="1"/>
    <col min="3855" max="3864" width="8.5703125" style="218" customWidth="1"/>
    <col min="3865" max="4096" width="14.42578125" style="218"/>
    <col min="4097" max="4097" width="0" style="218" hidden="1" customWidth="1"/>
    <col min="4098" max="4098" width="7.42578125" style="218" customWidth="1"/>
    <col min="4099" max="4099" width="40.85546875" style="218" customWidth="1"/>
    <col min="4100" max="4100" width="72.85546875" style="218" customWidth="1"/>
    <col min="4101" max="4101" width="10.5703125" style="218" customWidth="1"/>
    <col min="4102" max="4102" width="34.42578125" style="218" customWidth="1"/>
    <col min="4103" max="4103" width="14.5703125" style="218" customWidth="1"/>
    <col min="4104" max="4104" width="13" style="218" customWidth="1"/>
    <col min="4105" max="4105" width="0" style="218" hidden="1" customWidth="1"/>
    <col min="4106" max="4110" width="9.140625" style="218" customWidth="1"/>
    <col min="4111" max="4120" width="8.5703125" style="218" customWidth="1"/>
    <col min="4121" max="4352" width="14.42578125" style="218"/>
    <col min="4353" max="4353" width="0" style="218" hidden="1" customWidth="1"/>
    <col min="4354" max="4354" width="7.42578125" style="218" customWidth="1"/>
    <col min="4355" max="4355" width="40.85546875" style="218" customWidth="1"/>
    <col min="4356" max="4356" width="72.85546875" style="218" customWidth="1"/>
    <col min="4357" max="4357" width="10.5703125" style="218" customWidth="1"/>
    <col min="4358" max="4358" width="34.42578125" style="218" customWidth="1"/>
    <col min="4359" max="4359" width="14.5703125" style="218" customWidth="1"/>
    <col min="4360" max="4360" width="13" style="218" customWidth="1"/>
    <col min="4361" max="4361" width="0" style="218" hidden="1" customWidth="1"/>
    <col min="4362" max="4366" width="9.140625" style="218" customWidth="1"/>
    <col min="4367" max="4376" width="8.5703125" style="218" customWidth="1"/>
    <col min="4377" max="4608" width="14.42578125" style="218"/>
    <col min="4609" max="4609" width="0" style="218" hidden="1" customWidth="1"/>
    <col min="4610" max="4610" width="7.42578125" style="218" customWidth="1"/>
    <col min="4611" max="4611" width="40.85546875" style="218" customWidth="1"/>
    <col min="4612" max="4612" width="72.85546875" style="218" customWidth="1"/>
    <col min="4613" max="4613" width="10.5703125" style="218" customWidth="1"/>
    <col min="4614" max="4614" width="34.42578125" style="218" customWidth="1"/>
    <col min="4615" max="4615" width="14.5703125" style="218" customWidth="1"/>
    <col min="4616" max="4616" width="13" style="218" customWidth="1"/>
    <col min="4617" max="4617" width="0" style="218" hidden="1" customWidth="1"/>
    <col min="4618" max="4622" width="9.140625" style="218" customWidth="1"/>
    <col min="4623" max="4632" width="8.5703125" style="218" customWidth="1"/>
    <col min="4633" max="4864" width="14.42578125" style="218"/>
    <col min="4865" max="4865" width="0" style="218" hidden="1" customWidth="1"/>
    <col min="4866" max="4866" width="7.42578125" style="218" customWidth="1"/>
    <col min="4867" max="4867" width="40.85546875" style="218" customWidth="1"/>
    <col min="4868" max="4868" width="72.85546875" style="218" customWidth="1"/>
    <col min="4869" max="4869" width="10.5703125" style="218" customWidth="1"/>
    <col min="4870" max="4870" width="34.42578125" style="218" customWidth="1"/>
    <col min="4871" max="4871" width="14.5703125" style="218" customWidth="1"/>
    <col min="4872" max="4872" width="13" style="218" customWidth="1"/>
    <col min="4873" max="4873" width="0" style="218" hidden="1" customWidth="1"/>
    <col min="4874" max="4878" width="9.140625" style="218" customWidth="1"/>
    <col min="4879" max="4888" width="8.5703125" style="218" customWidth="1"/>
    <col min="4889" max="5120" width="14.42578125" style="218"/>
    <col min="5121" max="5121" width="0" style="218" hidden="1" customWidth="1"/>
    <col min="5122" max="5122" width="7.42578125" style="218" customWidth="1"/>
    <col min="5123" max="5123" width="40.85546875" style="218" customWidth="1"/>
    <col min="5124" max="5124" width="72.85546875" style="218" customWidth="1"/>
    <col min="5125" max="5125" width="10.5703125" style="218" customWidth="1"/>
    <col min="5126" max="5126" width="34.42578125" style="218" customWidth="1"/>
    <col min="5127" max="5127" width="14.5703125" style="218" customWidth="1"/>
    <col min="5128" max="5128" width="13" style="218" customWidth="1"/>
    <col min="5129" max="5129" width="0" style="218" hidden="1" customWidth="1"/>
    <col min="5130" max="5134" width="9.140625" style="218" customWidth="1"/>
    <col min="5135" max="5144" width="8.5703125" style="218" customWidth="1"/>
    <col min="5145" max="5376" width="14.42578125" style="218"/>
    <col min="5377" max="5377" width="0" style="218" hidden="1" customWidth="1"/>
    <col min="5378" max="5378" width="7.42578125" style="218" customWidth="1"/>
    <col min="5379" max="5379" width="40.85546875" style="218" customWidth="1"/>
    <col min="5380" max="5380" width="72.85546875" style="218" customWidth="1"/>
    <col min="5381" max="5381" width="10.5703125" style="218" customWidth="1"/>
    <col min="5382" max="5382" width="34.42578125" style="218" customWidth="1"/>
    <col min="5383" max="5383" width="14.5703125" style="218" customWidth="1"/>
    <col min="5384" max="5384" width="13" style="218" customWidth="1"/>
    <col min="5385" max="5385" width="0" style="218" hidden="1" customWidth="1"/>
    <col min="5386" max="5390" width="9.140625" style="218" customWidth="1"/>
    <col min="5391" max="5400" width="8.5703125" style="218" customWidth="1"/>
    <col min="5401" max="5632" width="14.42578125" style="218"/>
    <col min="5633" max="5633" width="0" style="218" hidden="1" customWidth="1"/>
    <col min="5634" max="5634" width="7.42578125" style="218" customWidth="1"/>
    <col min="5635" max="5635" width="40.85546875" style="218" customWidth="1"/>
    <col min="5636" max="5636" width="72.85546875" style="218" customWidth="1"/>
    <col min="5637" max="5637" width="10.5703125" style="218" customWidth="1"/>
    <col min="5638" max="5638" width="34.42578125" style="218" customWidth="1"/>
    <col min="5639" max="5639" width="14.5703125" style="218" customWidth="1"/>
    <col min="5640" max="5640" width="13" style="218" customWidth="1"/>
    <col min="5641" max="5641" width="0" style="218" hidden="1" customWidth="1"/>
    <col min="5642" max="5646" width="9.140625" style="218" customWidth="1"/>
    <col min="5647" max="5656" width="8.5703125" style="218" customWidth="1"/>
    <col min="5657" max="5888" width="14.42578125" style="218"/>
    <col min="5889" max="5889" width="0" style="218" hidden="1" customWidth="1"/>
    <col min="5890" max="5890" width="7.42578125" style="218" customWidth="1"/>
    <col min="5891" max="5891" width="40.85546875" style="218" customWidth="1"/>
    <col min="5892" max="5892" width="72.85546875" style="218" customWidth="1"/>
    <col min="5893" max="5893" width="10.5703125" style="218" customWidth="1"/>
    <col min="5894" max="5894" width="34.42578125" style="218" customWidth="1"/>
    <col min="5895" max="5895" width="14.5703125" style="218" customWidth="1"/>
    <col min="5896" max="5896" width="13" style="218" customWidth="1"/>
    <col min="5897" max="5897" width="0" style="218" hidden="1" customWidth="1"/>
    <col min="5898" max="5902" width="9.140625" style="218" customWidth="1"/>
    <col min="5903" max="5912" width="8.5703125" style="218" customWidth="1"/>
    <col min="5913" max="6144" width="14.42578125" style="218"/>
    <col min="6145" max="6145" width="0" style="218" hidden="1" customWidth="1"/>
    <col min="6146" max="6146" width="7.42578125" style="218" customWidth="1"/>
    <col min="6147" max="6147" width="40.85546875" style="218" customWidth="1"/>
    <col min="6148" max="6148" width="72.85546875" style="218" customWidth="1"/>
    <col min="6149" max="6149" width="10.5703125" style="218" customWidth="1"/>
    <col min="6150" max="6150" width="34.42578125" style="218" customWidth="1"/>
    <col min="6151" max="6151" width="14.5703125" style="218" customWidth="1"/>
    <col min="6152" max="6152" width="13" style="218" customWidth="1"/>
    <col min="6153" max="6153" width="0" style="218" hidden="1" customWidth="1"/>
    <col min="6154" max="6158" width="9.140625" style="218" customWidth="1"/>
    <col min="6159" max="6168" width="8.5703125" style="218" customWidth="1"/>
    <col min="6169" max="6400" width="14.42578125" style="218"/>
    <col min="6401" max="6401" width="0" style="218" hidden="1" customWidth="1"/>
    <col min="6402" max="6402" width="7.42578125" style="218" customWidth="1"/>
    <col min="6403" max="6403" width="40.85546875" style="218" customWidth="1"/>
    <col min="6404" max="6404" width="72.85546875" style="218" customWidth="1"/>
    <col min="6405" max="6405" width="10.5703125" style="218" customWidth="1"/>
    <col min="6406" max="6406" width="34.42578125" style="218" customWidth="1"/>
    <col min="6407" max="6407" width="14.5703125" style="218" customWidth="1"/>
    <col min="6408" max="6408" width="13" style="218" customWidth="1"/>
    <col min="6409" max="6409" width="0" style="218" hidden="1" customWidth="1"/>
    <col min="6410" max="6414" width="9.140625" style="218" customWidth="1"/>
    <col min="6415" max="6424" width="8.5703125" style="218" customWidth="1"/>
    <col min="6425" max="6656" width="14.42578125" style="218"/>
    <col min="6657" max="6657" width="0" style="218" hidden="1" customWidth="1"/>
    <col min="6658" max="6658" width="7.42578125" style="218" customWidth="1"/>
    <col min="6659" max="6659" width="40.85546875" style="218" customWidth="1"/>
    <col min="6660" max="6660" width="72.85546875" style="218" customWidth="1"/>
    <col min="6661" max="6661" width="10.5703125" style="218" customWidth="1"/>
    <col min="6662" max="6662" width="34.42578125" style="218" customWidth="1"/>
    <col min="6663" max="6663" width="14.5703125" style="218" customWidth="1"/>
    <col min="6664" max="6664" width="13" style="218" customWidth="1"/>
    <col min="6665" max="6665" width="0" style="218" hidden="1" customWidth="1"/>
    <col min="6666" max="6670" width="9.140625" style="218" customWidth="1"/>
    <col min="6671" max="6680" width="8.5703125" style="218" customWidth="1"/>
    <col min="6681" max="6912" width="14.42578125" style="218"/>
    <col min="6913" max="6913" width="0" style="218" hidden="1" customWidth="1"/>
    <col min="6914" max="6914" width="7.42578125" style="218" customWidth="1"/>
    <col min="6915" max="6915" width="40.85546875" style="218" customWidth="1"/>
    <col min="6916" max="6916" width="72.85546875" style="218" customWidth="1"/>
    <col min="6917" max="6917" width="10.5703125" style="218" customWidth="1"/>
    <col min="6918" max="6918" width="34.42578125" style="218" customWidth="1"/>
    <col min="6919" max="6919" width="14.5703125" style="218" customWidth="1"/>
    <col min="6920" max="6920" width="13" style="218" customWidth="1"/>
    <col min="6921" max="6921" width="0" style="218" hidden="1" customWidth="1"/>
    <col min="6922" max="6926" width="9.140625" style="218" customWidth="1"/>
    <col min="6927" max="6936" width="8.5703125" style="218" customWidth="1"/>
    <col min="6937" max="7168" width="14.42578125" style="218"/>
    <col min="7169" max="7169" width="0" style="218" hidden="1" customWidth="1"/>
    <col min="7170" max="7170" width="7.42578125" style="218" customWidth="1"/>
    <col min="7171" max="7171" width="40.85546875" style="218" customWidth="1"/>
    <col min="7172" max="7172" width="72.85546875" style="218" customWidth="1"/>
    <col min="7173" max="7173" width="10.5703125" style="218" customWidth="1"/>
    <col min="7174" max="7174" width="34.42578125" style="218" customWidth="1"/>
    <col min="7175" max="7175" width="14.5703125" style="218" customWidth="1"/>
    <col min="7176" max="7176" width="13" style="218" customWidth="1"/>
    <col min="7177" max="7177" width="0" style="218" hidden="1" customWidth="1"/>
    <col min="7178" max="7182" width="9.140625" style="218" customWidth="1"/>
    <col min="7183" max="7192" width="8.5703125" style="218" customWidth="1"/>
    <col min="7193" max="7424" width="14.42578125" style="218"/>
    <col min="7425" max="7425" width="0" style="218" hidden="1" customWidth="1"/>
    <col min="7426" max="7426" width="7.42578125" style="218" customWidth="1"/>
    <col min="7427" max="7427" width="40.85546875" style="218" customWidth="1"/>
    <col min="7428" max="7428" width="72.85546875" style="218" customWidth="1"/>
    <col min="7429" max="7429" width="10.5703125" style="218" customWidth="1"/>
    <col min="7430" max="7430" width="34.42578125" style="218" customWidth="1"/>
    <col min="7431" max="7431" width="14.5703125" style="218" customWidth="1"/>
    <col min="7432" max="7432" width="13" style="218" customWidth="1"/>
    <col min="7433" max="7433" width="0" style="218" hidden="1" customWidth="1"/>
    <col min="7434" max="7438" width="9.140625" style="218" customWidth="1"/>
    <col min="7439" max="7448" width="8.5703125" style="218" customWidth="1"/>
    <col min="7449" max="7680" width="14.42578125" style="218"/>
    <col min="7681" max="7681" width="0" style="218" hidden="1" customWidth="1"/>
    <col min="7682" max="7682" width="7.42578125" style="218" customWidth="1"/>
    <col min="7683" max="7683" width="40.85546875" style="218" customWidth="1"/>
    <col min="7684" max="7684" width="72.85546875" style="218" customWidth="1"/>
    <col min="7685" max="7685" width="10.5703125" style="218" customWidth="1"/>
    <col min="7686" max="7686" width="34.42578125" style="218" customWidth="1"/>
    <col min="7687" max="7687" width="14.5703125" style="218" customWidth="1"/>
    <col min="7688" max="7688" width="13" style="218" customWidth="1"/>
    <col min="7689" max="7689" width="0" style="218" hidden="1" customWidth="1"/>
    <col min="7690" max="7694" width="9.140625" style="218" customWidth="1"/>
    <col min="7695" max="7704" width="8.5703125" style="218" customWidth="1"/>
    <col min="7705" max="7936" width="14.42578125" style="218"/>
    <col min="7937" max="7937" width="0" style="218" hidden="1" customWidth="1"/>
    <col min="7938" max="7938" width="7.42578125" style="218" customWidth="1"/>
    <col min="7939" max="7939" width="40.85546875" style="218" customWidth="1"/>
    <col min="7940" max="7940" width="72.85546875" style="218" customWidth="1"/>
    <col min="7941" max="7941" width="10.5703125" style="218" customWidth="1"/>
    <col min="7942" max="7942" width="34.42578125" style="218" customWidth="1"/>
    <col min="7943" max="7943" width="14.5703125" style="218" customWidth="1"/>
    <col min="7944" max="7944" width="13" style="218" customWidth="1"/>
    <col min="7945" max="7945" width="0" style="218" hidden="1" customWidth="1"/>
    <col min="7946" max="7950" width="9.140625" style="218" customWidth="1"/>
    <col min="7951" max="7960" width="8.5703125" style="218" customWidth="1"/>
    <col min="7961" max="8192" width="14.42578125" style="218"/>
    <col min="8193" max="8193" width="0" style="218" hidden="1" customWidth="1"/>
    <col min="8194" max="8194" width="7.42578125" style="218" customWidth="1"/>
    <col min="8195" max="8195" width="40.85546875" style="218" customWidth="1"/>
    <col min="8196" max="8196" width="72.85546875" style="218" customWidth="1"/>
    <col min="8197" max="8197" width="10.5703125" style="218" customWidth="1"/>
    <col min="8198" max="8198" width="34.42578125" style="218" customWidth="1"/>
    <col min="8199" max="8199" width="14.5703125" style="218" customWidth="1"/>
    <col min="8200" max="8200" width="13" style="218" customWidth="1"/>
    <col min="8201" max="8201" width="0" style="218" hidden="1" customWidth="1"/>
    <col min="8202" max="8206" width="9.140625" style="218" customWidth="1"/>
    <col min="8207" max="8216" width="8.5703125" style="218" customWidth="1"/>
    <col min="8217" max="8448" width="14.42578125" style="218"/>
    <col min="8449" max="8449" width="0" style="218" hidden="1" customWidth="1"/>
    <col min="8450" max="8450" width="7.42578125" style="218" customWidth="1"/>
    <col min="8451" max="8451" width="40.85546875" style="218" customWidth="1"/>
    <col min="8452" max="8452" width="72.85546875" style="218" customWidth="1"/>
    <col min="8453" max="8453" width="10.5703125" style="218" customWidth="1"/>
    <col min="8454" max="8454" width="34.42578125" style="218" customWidth="1"/>
    <col min="8455" max="8455" width="14.5703125" style="218" customWidth="1"/>
    <col min="8456" max="8456" width="13" style="218" customWidth="1"/>
    <col min="8457" max="8457" width="0" style="218" hidden="1" customWidth="1"/>
    <col min="8458" max="8462" width="9.140625" style="218" customWidth="1"/>
    <col min="8463" max="8472" width="8.5703125" style="218" customWidth="1"/>
    <col min="8473" max="8704" width="14.42578125" style="218"/>
    <col min="8705" max="8705" width="0" style="218" hidden="1" customWidth="1"/>
    <col min="8706" max="8706" width="7.42578125" style="218" customWidth="1"/>
    <col min="8707" max="8707" width="40.85546875" style="218" customWidth="1"/>
    <col min="8708" max="8708" width="72.85546875" style="218" customWidth="1"/>
    <col min="8709" max="8709" width="10.5703125" style="218" customWidth="1"/>
    <col min="8710" max="8710" width="34.42578125" style="218" customWidth="1"/>
    <col min="8711" max="8711" width="14.5703125" style="218" customWidth="1"/>
    <col min="8712" max="8712" width="13" style="218" customWidth="1"/>
    <col min="8713" max="8713" width="0" style="218" hidden="1" customWidth="1"/>
    <col min="8714" max="8718" width="9.140625" style="218" customWidth="1"/>
    <col min="8719" max="8728" width="8.5703125" style="218" customWidth="1"/>
    <col min="8729" max="8960" width="14.42578125" style="218"/>
    <col min="8961" max="8961" width="0" style="218" hidden="1" customWidth="1"/>
    <col min="8962" max="8962" width="7.42578125" style="218" customWidth="1"/>
    <col min="8963" max="8963" width="40.85546875" style="218" customWidth="1"/>
    <col min="8964" max="8964" width="72.85546875" style="218" customWidth="1"/>
    <col min="8965" max="8965" width="10.5703125" style="218" customWidth="1"/>
    <col min="8966" max="8966" width="34.42578125" style="218" customWidth="1"/>
    <col min="8967" max="8967" width="14.5703125" style="218" customWidth="1"/>
    <col min="8968" max="8968" width="13" style="218" customWidth="1"/>
    <col min="8969" max="8969" width="0" style="218" hidden="1" customWidth="1"/>
    <col min="8970" max="8974" width="9.140625" style="218" customWidth="1"/>
    <col min="8975" max="8984" width="8.5703125" style="218" customWidth="1"/>
    <col min="8985" max="9216" width="14.42578125" style="218"/>
    <col min="9217" max="9217" width="0" style="218" hidden="1" customWidth="1"/>
    <col min="9218" max="9218" width="7.42578125" style="218" customWidth="1"/>
    <col min="9219" max="9219" width="40.85546875" style="218" customWidth="1"/>
    <col min="9220" max="9220" width="72.85546875" style="218" customWidth="1"/>
    <col min="9221" max="9221" width="10.5703125" style="218" customWidth="1"/>
    <col min="9222" max="9222" width="34.42578125" style="218" customWidth="1"/>
    <col min="9223" max="9223" width="14.5703125" style="218" customWidth="1"/>
    <col min="9224" max="9224" width="13" style="218" customWidth="1"/>
    <col min="9225" max="9225" width="0" style="218" hidden="1" customWidth="1"/>
    <col min="9226" max="9230" width="9.140625" style="218" customWidth="1"/>
    <col min="9231" max="9240" width="8.5703125" style="218" customWidth="1"/>
    <col min="9241" max="9472" width="14.42578125" style="218"/>
    <col min="9473" max="9473" width="0" style="218" hidden="1" customWidth="1"/>
    <col min="9474" max="9474" width="7.42578125" style="218" customWidth="1"/>
    <col min="9475" max="9475" width="40.85546875" style="218" customWidth="1"/>
    <col min="9476" max="9476" width="72.85546875" style="218" customWidth="1"/>
    <col min="9477" max="9477" width="10.5703125" style="218" customWidth="1"/>
    <col min="9478" max="9478" width="34.42578125" style="218" customWidth="1"/>
    <col min="9479" max="9479" width="14.5703125" style="218" customWidth="1"/>
    <col min="9480" max="9480" width="13" style="218" customWidth="1"/>
    <col min="9481" max="9481" width="0" style="218" hidden="1" customWidth="1"/>
    <col min="9482" max="9486" width="9.140625" style="218" customWidth="1"/>
    <col min="9487" max="9496" width="8.5703125" style="218" customWidth="1"/>
    <col min="9497" max="9728" width="14.42578125" style="218"/>
    <col min="9729" max="9729" width="0" style="218" hidden="1" customWidth="1"/>
    <col min="9730" max="9730" width="7.42578125" style="218" customWidth="1"/>
    <col min="9731" max="9731" width="40.85546875" style="218" customWidth="1"/>
    <col min="9732" max="9732" width="72.85546875" style="218" customWidth="1"/>
    <col min="9733" max="9733" width="10.5703125" style="218" customWidth="1"/>
    <col min="9734" max="9734" width="34.42578125" style="218" customWidth="1"/>
    <col min="9735" max="9735" width="14.5703125" style="218" customWidth="1"/>
    <col min="9736" max="9736" width="13" style="218" customWidth="1"/>
    <col min="9737" max="9737" width="0" style="218" hidden="1" customWidth="1"/>
    <col min="9738" max="9742" width="9.140625" style="218" customWidth="1"/>
    <col min="9743" max="9752" width="8.5703125" style="218" customWidth="1"/>
    <col min="9753" max="9984" width="14.42578125" style="218"/>
    <col min="9985" max="9985" width="0" style="218" hidden="1" customWidth="1"/>
    <col min="9986" max="9986" width="7.42578125" style="218" customWidth="1"/>
    <col min="9987" max="9987" width="40.85546875" style="218" customWidth="1"/>
    <col min="9988" max="9988" width="72.85546875" style="218" customWidth="1"/>
    <col min="9989" max="9989" width="10.5703125" style="218" customWidth="1"/>
    <col min="9990" max="9990" width="34.42578125" style="218" customWidth="1"/>
    <col min="9991" max="9991" width="14.5703125" style="218" customWidth="1"/>
    <col min="9992" max="9992" width="13" style="218" customWidth="1"/>
    <col min="9993" max="9993" width="0" style="218" hidden="1" customWidth="1"/>
    <col min="9994" max="9998" width="9.140625" style="218" customWidth="1"/>
    <col min="9999" max="10008" width="8.5703125" style="218" customWidth="1"/>
    <col min="10009" max="10240" width="14.42578125" style="218"/>
    <col min="10241" max="10241" width="0" style="218" hidden="1" customWidth="1"/>
    <col min="10242" max="10242" width="7.42578125" style="218" customWidth="1"/>
    <col min="10243" max="10243" width="40.85546875" style="218" customWidth="1"/>
    <col min="10244" max="10244" width="72.85546875" style="218" customWidth="1"/>
    <col min="10245" max="10245" width="10.5703125" style="218" customWidth="1"/>
    <col min="10246" max="10246" width="34.42578125" style="218" customWidth="1"/>
    <col min="10247" max="10247" width="14.5703125" style="218" customWidth="1"/>
    <col min="10248" max="10248" width="13" style="218" customWidth="1"/>
    <col min="10249" max="10249" width="0" style="218" hidden="1" customWidth="1"/>
    <col min="10250" max="10254" width="9.140625" style="218" customWidth="1"/>
    <col min="10255" max="10264" width="8.5703125" style="218" customWidth="1"/>
    <col min="10265" max="10496" width="14.42578125" style="218"/>
    <col min="10497" max="10497" width="0" style="218" hidden="1" customWidth="1"/>
    <col min="10498" max="10498" width="7.42578125" style="218" customWidth="1"/>
    <col min="10499" max="10499" width="40.85546875" style="218" customWidth="1"/>
    <col min="10500" max="10500" width="72.85546875" style="218" customWidth="1"/>
    <col min="10501" max="10501" width="10.5703125" style="218" customWidth="1"/>
    <col min="10502" max="10502" width="34.42578125" style="218" customWidth="1"/>
    <col min="10503" max="10503" width="14.5703125" style="218" customWidth="1"/>
    <col min="10504" max="10504" width="13" style="218" customWidth="1"/>
    <col min="10505" max="10505" width="0" style="218" hidden="1" customWidth="1"/>
    <col min="10506" max="10510" width="9.140625" style="218" customWidth="1"/>
    <col min="10511" max="10520" width="8.5703125" style="218" customWidth="1"/>
    <col min="10521" max="10752" width="14.42578125" style="218"/>
    <col min="10753" max="10753" width="0" style="218" hidden="1" customWidth="1"/>
    <col min="10754" max="10754" width="7.42578125" style="218" customWidth="1"/>
    <col min="10755" max="10755" width="40.85546875" style="218" customWidth="1"/>
    <col min="10756" max="10756" width="72.85546875" style="218" customWidth="1"/>
    <col min="10757" max="10757" width="10.5703125" style="218" customWidth="1"/>
    <col min="10758" max="10758" width="34.42578125" style="218" customWidth="1"/>
    <col min="10759" max="10759" width="14.5703125" style="218" customWidth="1"/>
    <col min="10760" max="10760" width="13" style="218" customWidth="1"/>
    <col min="10761" max="10761" width="0" style="218" hidden="1" customWidth="1"/>
    <col min="10762" max="10766" width="9.140625" style="218" customWidth="1"/>
    <col min="10767" max="10776" width="8.5703125" style="218" customWidth="1"/>
    <col min="10777" max="11008" width="14.42578125" style="218"/>
    <col min="11009" max="11009" width="0" style="218" hidden="1" customWidth="1"/>
    <col min="11010" max="11010" width="7.42578125" style="218" customWidth="1"/>
    <col min="11011" max="11011" width="40.85546875" style="218" customWidth="1"/>
    <col min="11012" max="11012" width="72.85546875" style="218" customWidth="1"/>
    <col min="11013" max="11013" width="10.5703125" style="218" customWidth="1"/>
    <col min="11014" max="11014" width="34.42578125" style="218" customWidth="1"/>
    <col min="11015" max="11015" width="14.5703125" style="218" customWidth="1"/>
    <col min="11016" max="11016" width="13" style="218" customWidth="1"/>
    <col min="11017" max="11017" width="0" style="218" hidden="1" customWidth="1"/>
    <col min="11018" max="11022" width="9.140625" style="218" customWidth="1"/>
    <col min="11023" max="11032" width="8.5703125" style="218" customWidth="1"/>
    <col min="11033" max="11264" width="14.42578125" style="218"/>
    <col min="11265" max="11265" width="0" style="218" hidden="1" customWidth="1"/>
    <col min="11266" max="11266" width="7.42578125" style="218" customWidth="1"/>
    <col min="11267" max="11267" width="40.85546875" style="218" customWidth="1"/>
    <col min="11268" max="11268" width="72.85546875" style="218" customWidth="1"/>
    <col min="11269" max="11269" width="10.5703125" style="218" customWidth="1"/>
    <col min="11270" max="11270" width="34.42578125" style="218" customWidth="1"/>
    <col min="11271" max="11271" width="14.5703125" style="218" customWidth="1"/>
    <col min="11272" max="11272" width="13" style="218" customWidth="1"/>
    <col min="11273" max="11273" width="0" style="218" hidden="1" customWidth="1"/>
    <col min="11274" max="11278" width="9.140625" style="218" customWidth="1"/>
    <col min="11279" max="11288" width="8.5703125" style="218" customWidth="1"/>
    <col min="11289" max="11520" width="14.42578125" style="218"/>
    <col min="11521" max="11521" width="0" style="218" hidden="1" customWidth="1"/>
    <col min="11522" max="11522" width="7.42578125" style="218" customWidth="1"/>
    <col min="11523" max="11523" width="40.85546875" style="218" customWidth="1"/>
    <col min="11524" max="11524" width="72.85546875" style="218" customWidth="1"/>
    <col min="11525" max="11525" width="10.5703125" style="218" customWidth="1"/>
    <col min="11526" max="11526" width="34.42578125" style="218" customWidth="1"/>
    <col min="11527" max="11527" width="14.5703125" style="218" customWidth="1"/>
    <col min="11528" max="11528" width="13" style="218" customWidth="1"/>
    <col min="11529" max="11529" width="0" style="218" hidden="1" customWidth="1"/>
    <col min="11530" max="11534" width="9.140625" style="218" customWidth="1"/>
    <col min="11535" max="11544" width="8.5703125" style="218" customWidth="1"/>
    <col min="11545" max="11776" width="14.42578125" style="218"/>
    <col min="11777" max="11777" width="0" style="218" hidden="1" customWidth="1"/>
    <col min="11778" max="11778" width="7.42578125" style="218" customWidth="1"/>
    <col min="11779" max="11779" width="40.85546875" style="218" customWidth="1"/>
    <col min="11780" max="11780" width="72.85546875" style="218" customWidth="1"/>
    <col min="11781" max="11781" width="10.5703125" style="218" customWidth="1"/>
    <col min="11782" max="11782" width="34.42578125" style="218" customWidth="1"/>
    <col min="11783" max="11783" width="14.5703125" style="218" customWidth="1"/>
    <col min="11784" max="11784" width="13" style="218" customWidth="1"/>
    <col min="11785" max="11785" width="0" style="218" hidden="1" customWidth="1"/>
    <col min="11786" max="11790" width="9.140625" style="218" customWidth="1"/>
    <col min="11791" max="11800" width="8.5703125" style="218" customWidth="1"/>
    <col min="11801" max="12032" width="14.42578125" style="218"/>
    <col min="12033" max="12033" width="0" style="218" hidden="1" customWidth="1"/>
    <col min="12034" max="12034" width="7.42578125" style="218" customWidth="1"/>
    <col min="12035" max="12035" width="40.85546875" style="218" customWidth="1"/>
    <col min="12036" max="12036" width="72.85546875" style="218" customWidth="1"/>
    <col min="12037" max="12037" width="10.5703125" style="218" customWidth="1"/>
    <col min="12038" max="12038" width="34.42578125" style="218" customWidth="1"/>
    <col min="12039" max="12039" width="14.5703125" style="218" customWidth="1"/>
    <col min="12040" max="12040" width="13" style="218" customWidth="1"/>
    <col min="12041" max="12041" width="0" style="218" hidden="1" customWidth="1"/>
    <col min="12042" max="12046" width="9.140625" style="218" customWidth="1"/>
    <col min="12047" max="12056" width="8.5703125" style="218" customWidth="1"/>
    <col min="12057" max="12288" width="14.42578125" style="218"/>
    <col min="12289" max="12289" width="0" style="218" hidden="1" customWidth="1"/>
    <col min="12290" max="12290" width="7.42578125" style="218" customWidth="1"/>
    <col min="12291" max="12291" width="40.85546875" style="218" customWidth="1"/>
    <col min="12292" max="12292" width="72.85546875" style="218" customWidth="1"/>
    <col min="12293" max="12293" width="10.5703125" style="218" customWidth="1"/>
    <col min="12294" max="12294" width="34.42578125" style="218" customWidth="1"/>
    <col min="12295" max="12295" width="14.5703125" style="218" customWidth="1"/>
    <col min="12296" max="12296" width="13" style="218" customWidth="1"/>
    <col min="12297" max="12297" width="0" style="218" hidden="1" customWidth="1"/>
    <col min="12298" max="12302" width="9.140625" style="218" customWidth="1"/>
    <col min="12303" max="12312" width="8.5703125" style="218" customWidth="1"/>
    <col min="12313" max="12544" width="14.42578125" style="218"/>
    <col min="12545" max="12545" width="0" style="218" hidden="1" customWidth="1"/>
    <col min="12546" max="12546" width="7.42578125" style="218" customWidth="1"/>
    <col min="12547" max="12547" width="40.85546875" style="218" customWidth="1"/>
    <col min="12548" max="12548" width="72.85546875" style="218" customWidth="1"/>
    <col min="12549" max="12549" width="10.5703125" style="218" customWidth="1"/>
    <col min="12550" max="12550" width="34.42578125" style="218" customWidth="1"/>
    <col min="12551" max="12551" width="14.5703125" style="218" customWidth="1"/>
    <col min="12552" max="12552" width="13" style="218" customWidth="1"/>
    <col min="12553" max="12553" width="0" style="218" hidden="1" customWidth="1"/>
    <col min="12554" max="12558" width="9.140625" style="218" customWidth="1"/>
    <col min="12559" max="12568" width="8.5703125" style="218" customWidth="1"/>
    <col min="12569" max="12800" width="14.42578125" style="218"/>
    <col min="12801" max="12801" width="0" style="218" hidden="1" customWidth="1"/>
    <col min="12802" max="12802" width="7.42578125" style="218" customWidth="1"/>
    <col min="12803" max="12803" width="40.85546875" style="218" customWidth="1"/>
    <col min="12804" max="12804" width="72.85546875" style="218" customWidth="1"/>
    <col min="12805" max="12805" width="10.5703125" style="218" customWidth="1"/>
    <col min="12806" max="12806" width="34.42578125" style="218" customWidth="1"/>
    <col min="12807" max="12807" width="14.5703125" style="218" customWidth="1"/>
    <col min="12808" max="12808" width="13" style="218" customWidth="1"/>
    <col min="12809" max="12809" width="0" style="218" hidden="1" customWidth="1"/>
    <col min="12810" max="12814" width="9.140625" style="218" customWidth="1"/>
    <col min="12815" max="12824" width="8.5703125" style="218" customWidth="1"/>
    <col min="12825" max="13056" width="14.42578125" style="218"/>
    <col min="13057" max="13057" width="0" style="218" hidden="1" customWidth="1"/>
    <col min="13058" max="13058" width="7.42578125" style="218" customWidth="1"/>
    <col min="13059" max="13059" width="40.85546875" style="218" customWidth="1"/>
    <col min="13060" max="13060" width="72.85546875" style="218" customWidth="1"/>
    <col min="13061" max="13061" width="10.5703125" style="218" customWidth="1"/>
    <col min="13062" max="13062" width="34.42578125" style="218" customWidth="1"/>
    <col min="13063" max="13063" width="14.5703125" style="218" customWidth="1"/>
    <col min="13064" max="13064" width="13" style="218" customWidth="1"/>
    <col min="13065" max="13065" width="0" style="218" hidden="1" customWidth="1"/>
    <col min="13066" max="13070" width="9.140625" style="218" customWidth="1"/>
    <col min="13071" max="13080" width="8.5703125" style="218" customWidth="1"/>
    <col min="13081" max="13312" width="14.42578125" style="218"/>
    <col min="13313" max="13313" width="0" style="218" hidden="1" customWidth="1"/>
    <col min="13314" max="13314" width="7.42578125" style="218" customWidth="1"/>
    <col min="13315" max="13315" width="40.85546875" style="218" customWidth="1"/>
    <col min="13316" max="13316" width="72.85546875" style="218" customWidth="1"/>
    <col min="13317" max="13317" width="10.5703125" style="218" customWidth="1"/>
    <col min="13318" max="13318" width="34.42578125" style="218" customWidth="1"/>
    <col min="13319" max="13319" width="14.5703125" style="218" customWidth="1"/>
    <col min="13320" max="13320" width="13" style="218" customWidth="1"/>
    <col min="13321" max="13321" width="0" style="218" hidden="1" customWidth="1"/>
    <col min="13322" max="13326" width="9.140625" style="218" customWidth="1"/>
    <col min="13327" max="13336" width="8.5703125" style="218" customWidth="1"/>
    <col min="13337" max="13568" width="14.42578125" style="218"/>
    <col min="13569" max="13569" width="0" style="218" hidden="1" customWidth="1"/>
    <col min="13570" max="13570" width="7.42578125" style="218" customWidth="1"/>
    <col min="13571" max="13571" width="40.85546875" style="218" customWidth="1"/>
    <col min="13572" max="13572" width="72.85546875" style="218" customWidth="1"/>
    <col min="13573" max="13573" width="10.5703125" style="218" customWidth="1"/>
    <col min="13574" max="13574" width="34.42578125" style="218" customWidth="1"/>
    <col min="13575" max="13575" width="14.5703125" style="218" customWidth="1"/>
    <col min="13576" max="13576" width="13" style="218" customWidth="1"/>
    <col min="13577" max="13577" width="0" style="218" hidden="1" customWidth="1"/>
    <col min="13578" max="13582" width="9.140625" style="218" customWidth="1"/>
    <col min="13583" max="13592" width="8.5703125" style="218" customWidth="1"/>
    <col min="13593" max="13824" width="14.42578125" style="218"/>
    <col min="13825" max="13825" width="0" style="218" hidden="1" customWidth="1"/>
    <col min="13826" max="13826" width="7.42578125" style="218" customWidth="1"/>
    <col min="13827" max="13827" width="40.85546875" style="218" customWidth="1"/>
    <col min="13828" max="13828" width="72.85546875" style="218" customWidth="1"/>
    <col min="13829" max="13829" width="10.5703125" style="218" customWidth="1"/>
    <col min="13830" max="13830" width="34.42578125" style="218" customWidth="1"/>
    <col min="13831" max="13831" width="14.5703125" style="218" customWidth="1"/>
    <col min="13832" max="13832" width="13" style="218" customWidth="1"/>
    <col min="13833" max="13833" width="0" style="218" hidden="1" customWidth="1"/>
    <col min="13834" max="13838" width="9.140625" style="218" customWidth="1"/>
    <col min="13839" max="13848" width="8.5703125" style="218" customWidth="1"/>
    <col min="13849" max="14080" width="14.42578125" style="218"/>
    <col min="14081" max="14081" width="0" style="218" hidden="1" customWidth="1"/>
    <col min="14082" max="14082" width="7.42578125" style="218" customWidth="1"/>
    <col min="14083" max="14083" width="40.85546875" style="218" customWidth="1"/>
    <col min="14084" max="14084" width="72.85546875" style="218" customWidth="1"/>
    <col min="14085" max="14085" width="10.5703125" style="218" customWidth="1"/>
    <col min="14086" max="14086" width="34.42578125" style="218" customWidth="1"/>
    <col min="14087" max="14087" width="14.5703125" style="218" customWidth="1"/>
    <col min="14088" max="14088" width="13" style="218" customWidth="1"/>
    <col min="14089" max="14089" width="0" style="218" hidden="1" customWidth="1"/>
    <col min="14090" max="14094" width="9.140625" style="218" customWidth="1"/>
    <col min="14095" max="14104" width="8.5703125" style="218" customWidth="1"/>
    <col min="14105" max="14336" width="14.42578125" style="218"/>
    <col min="14337" max="14337" width="0" style="218" hidden="1" customWidth="1"/>
    <col min="14338" max="14338" width="7.42578125" style="218" customWidth="1"/>
    <col min="14339" max="14339" width="40.85546875" style="218" customWidth="1"/>
    <col min="14340" max="14340" width="72.85546875" style="218" customWidth="1"/>
    <col min="14341" max="14341" width="10.5703125" style="218" customWidth="1"/>
    <col min="14342" max="14342" width="34.42578125" style="218" customWidth="1"/>
    <col min="14343" max="14343" width="14.5703125" style="218" customWidth="1"/>
    <col min="14344" max="14344" width="13" style="218" customWidth="1"/>
    <col min="14345" max="14345" width="0" style="218" hidden="1" customWidth="1"/>
    <col min="14346" max="14350" width="9.140625" style="218" customWidth="1"/>
    <col min="14351" max="14360" width="8.5703125" style="218" customWidth="1"/>
    <col min="14361" max="14592" width="14.42578125" style="218"/>
    <col min="14593" max="14593" width="0" style="218" hidden="1" customWidth="1"/>
    <col min="14594" max="14594" width="7.42578125" style="218" customWidth="1"/>
    <col min="14595" max="14595" width="40.85546875" style="218" customWidth="1"/>
    <col min="14596" max="14596" width="72.85546875" style="218" customWidth="1"/>
    <col min="14597" max="14597" width="10.5703125" style="218" customWidth="1"/>
    <col min="14598" max="14598" width="34.42578125" style="218" customWidth="1"/>
    <col min="14599" max="14599" width="14.5703125" style="218" customWidth="1"/>
    <col min="14600" max="14600" width="13" style="218" customWidth="1"/>
    <col min="14601" max="14601" width="0" style="218" hidden="1" customWidth="1"/>
    <col min="14602" max="14606" width="9.140625" style="218" customWidth="1"/>
    <col min="14607" max="14616" width="8.5703125" style="218" customWidth="1"/>
    <col min="14617" max="14848" width="14.42578125" style="218"/>
    <col min="14849" max="14849" width="0" style="218" hidden="1" customWidth="1"/>
    <col min="14850" max="14850" width="7.42578125" style="218" customWidth="1"/>
    <col min="14851" max="14851" width="40.85546875" style="218" customWidth="1"/>
    <col min="14852" max="14852" width="72.85546875" style="218" customWidth="1"/>
    <col min="14853" max="14853" width="10.5703125" style="218" customWidth="1"/>
    <col min="14854" max="14854" width="34.42578125" style="218" customWidth="1"/>
    <col min="14855" max="14855" width="14.5703125" style="218" customWidth="1"/>
    <col min="14856" max="14856" width="13" style="218" customWidth="1"/>
    <col min="14857" max="14857" width="0" style="218" hidden="1" customWidth="1"/>
    <col min="14858" max="14862" width="9.140625" style="218" customWidth="1"/>
    <col min="14863" max="14872" width="8.5703125" style="218" customWidth="1"/>
    <col min="14873" max="15104" width="14.42578125" style="218"/>
    <col min="15105" max="15105" width="0" style="218" hidden="1" customWidth="1"/>
    <col min="15106" max="15106" width="7.42578125" style="218" customWidth="1"/>
    <col min="15107" max="15107" width="40.85546875" style="218" customWidth="1"/>
    <col min="15108" max="15108" width="72.85546875" style="218" customWidth="1"/>
    <col min="15109" max="15109" width="10.5703125" style="218" customWidth="1"/>
    <col min="15110" max="15110" width="34.42578125" style="218" customWidth="1"/>
    <col min="15111" max="15111" width="14.5703125" style="218" customWidth="1"/>
    <col min="15112" max="15112" width="13" style="218" customWidth="1"/>
    <col min="15113" max="15113" width="0" style="218" hidden="1" customWidth="1"/>
    <col min="15114" max="15118" width="9.140625" style="218" customWidth="1"/>
    <col min="15119" max="15128" width="8.5703125" style="218" customWidth="1"/>
    <col min="15129" max="15360" width="14.42578125" style="218"/>
    <col min="15361" max="15361" width="0" style="218" hidden="1" customWidth="1"/>
    <col min="15362" max="15362" width="7.42578125" style="218" customWidth="1"/>
    <col min="15363" max="15363" width="40.85546875" style="218" customWidth="1"/>
    <col min="15364" max="15364" width="72.85546875" style="218" customWidth="1"/>
    <col min="15365" max="15365" width="10.5703125" style="218" customWidth="1"/>
    <col min="15366" max="15366" width="34.42578125" style="218" customWidth="1"/>
    <col min="15367" max="15367" width="14.5703125" style="218" customWidth="1"/>
    <col min="15368" max="15368" width="13" style="218" customWidth="1"/>
    <col min="15369" max="15369" width="0" style="218" hidden="1" customWidth="1"/>
    <col min="15370" max="15374" width="9.140625" style="218" customWidth="1"/>
    <col min="15375" max="15384" width="8.5703125" style="218" customWidth="1"/>
    <col min="15385" max="15616" width="14.42578125" style="218"/>
    <col min="15617" max="15617" width="0" style="218" hidden="1" customWidth="1"/>
    <col min="15618" max="15618" width="7.42578125" style="218" customWidth="1"/>
    <col min="15619" max="15619" width="40.85546875" style="218" customWidth="1"/>
    <col min="15620" max="15620" width="72.85546875" style="218" customWidth="1"/>
    <col min="15621" max="15621" width="10.5703125" style="218" customWidth="1"/>
    <col min="15622" max="15622" width="34.42578125" style="218" customWidth="1"/>
    <col min="15623" max="15623" width="14.5703125" style="218" customWidth="1"/>
    <col min="15624" max="15624" width="13" style="218" customWidth="1"/>
    <col min="15625" max="15625" width="0" style="218" hidden="1" customWidth="1"/>
    <col min="15626" max="15630" width="9.140625" style="218" customWidth="1"/>
    <col min="15631" max="15640" width="8.5703125" style="218" customWidth="1"/>
    <col min="15641" max="15872" width="14.42578125" style="218"/>
    <col min="15873" max="15873" width="0" style="218" hidden="1" customWidth="1"/>
    <col min="15874" max="15874" width="7.42578125" style="218" customWidth="1"/>
    <col min="15875" max="15875" width="40.85546875" style="218" customWidth="1"/>
    <col min="15876" max="15876" width="72.85546875" style="218" customWidth="1"/>
    <col min="15877" max="15877" width="10.5703125" style="218" customWidth="1"/>
    <col min="15878" max="15878" width="34.42578125" style="218" customWidth="1"/>
    <col min="15879" max="15879" width="14.5703125" style="218" customWidth="1"/>
    <col min="15880" max="15880" width="13" style="218" customWidth="1"/>
    <col min="15881" max="15881" width="0" style="218" hidden="1" customWidth="1"/>
    <col min="15882" max="15886" width="9.140625" style="218" customWidth="1"/>
    <col min="15887" max="15896" width="8.5703125" style="218" customWidth="1"/>
    <col min="15897" max="16128" width="14.42578125" style="218"/>
    <col min="16129" max="16129" width="0" style="218" hidden="1" customWidth="1"/>
    <col min="16130" max="16130" width="7.42578125" style="218" customWidth="1"/>
    <col min="16131" max="16131" width="40.85546875" style="218" customWidth="1"/>
    <col min="16132" max="16132" width="72.85546875" style="218" customWidth="1"/>
    <col min="16133" max="16133" width="10.5703125" style="218" customWidth="1"/>
    <col min="16134" max="16134" width="34.42578125" style="218" customWidth="1"/>
    <col min="16135" max="16135" width="14.5703125" style="218" customWidth="1"/>
    <col min="16136" max="16136" width="13" style="218" customWidth="1"/>
    <col min="16137" max="16137" width="0" style="218" hidden="1" customWidth="1"/>
    <col min="16138" max="16142" width="9.140625" style="218" customWidth="1"/>
    <col min="16143" max="16152" width="8.5703125" style="218" customWidth="1"/>
    <col min="16153" max="16384" width="14.42578125" style="218"/>
  </cols>
  <sheetData>
    <row r="1" spans="1:14" s="319" customFormat="1" ht="14.25" customHeight="1" x14ac:dyDescent="0.25">
      <c r="B1" s="343" t="s">
        <v>149</v>
      </c>
      <c r="C1" s="343"/>
      <c r="D1" s="320"/>
      <c r="E1" s="321"/>
      <c r="F1" s="348" t="s">
        <v>315</v>
      </c>
      <c r="G1" s="348"/>
      <c r="H1" s="348"/>
      <c r="I1" s="322"/>
      <c r="J1" s="320"/>
      <c r="K1" s="320"/>
      <c r="L1" s="320"/>
      <c r="M1" s="320"/>
      <c r="N1" s="320"/>
    </row>
    <row r="2" spans="1:14" s="262" customFormat="1" ht="14.25" customHeight="1" x14ac:dyDescent="0.25">
      <c r="D2" s="265"/>
      <c r="E2" s="266"/>
      <c r="F2" s="263"/>
      <c r="G2" s="263"/>
      <c r="H2" s="267"/>
      <c r="I2" s="315"/>
      <c r="J2" s="264"/>
      <c r="K2" s="264"/>
      <c r="L2" s="264"/>
      <c r="M2" s="264"/>
      <c r="N2" s="264"/>
    </row>
    <row r="3" spans="1:14" s="319" customFormat="1" ht="36" customHeight="1" x14ac:dyDescent="0.25">
      <c r="B3" s="351" t="s">
        <v>332</v>
      </c>
      <c r="C3" s="351"/>
      <c r="D3" s="351"/>
      <c r="E3" s="351"/>
      <c r="F3" s="351"/>
      <c r="G3" s="351"/>
      <c r="H3" s="351"/>
      <c r="I3" s="322"/>
      <c r="J3" s="322"/>
      <c r="K3" s="322"/>
      <c r="L3" s="322"/>
      <c r="M3" s="322"/>
      <c r="N3" s="322"/>
    </row>
    <row r="4" spans="1:14" s="319" customFormat="1" ht="14.25" customHeight="1" x14ac:dyDescent="0.25">
      <c r="B4" s="349" t="s">
        <v>331</v>
      </c>
      <c r="C4" s="350"/>
      <c r="D4" s="350"/>
      <c r="E4" s="350"/>
      <c r="F4" s="350"/>
      <c r="G4" s="350"/>
      <c r="H4" s="323"/>
      <c r="I4" s="324"/>
      <c r="J4" s="320"/>
      <c r="K4" s="320"/>
      <c r="L4" s="320"/>
      <c r="M4" s="320"/>
      <c r="N4" s="320"/>
    </row>
    <row r="5" spans="1:14" s="262" customFormat="1" ht="14.25" customHeight="1" x14ac:dyDescent="0.25">
      <c r="B5" s="270"/>
      <c r="C5" s="270"/>
      <c r="D5" s="270"/>
      <c r="E5" s="270"/>
      <c r="F5" s="270"/>
      <c r="G5" s="270"/>
      <c r="H5" s="268"/>
      <c r="I5" s="269"/>
      <c r="J5" s="264"/>
      <c r="K5" s="264"/>
      <c r="L5" s="264"/>
      <c r="M5" s="264"/>
      <c r="N5" s="264"/>
    </row>
    <row r="6" spans="1:14" s="262" customFormat="1" ht="55.5" customHeight="1" x14ac:dyDescent="0.25">
      <c r="B6" s="271" t="s">
        <v>0</v>
      </c>
      <c r="C6" s="271" t="s">
        <v>300</v>
      </c>
      <c r="D6" s="271" t="s">
        <v>301</v>
      </c>
      <c r="E6" s="271" t="s">
        <v>316</v>
      </c>
      <c r="F6" s="271" t="s">
        <v>303</v>
      </c>
      <c r="G6" s="271" t="s">
        <v>317</v>
      </c>
      <c r="H6" s="271" t="s">
        <v>318</v>
      </c>
      <c r="I6" s="316" t="s">
        <v>319</v>
      </c>
      <c r="J6" s="264"/>
      <c r="K6" s="264"/>
      <c r="L6" s="264"/>
      <c r="M6" s="264"/>
      <c r="N6" s="264"/>
    </row>
    <row r="7" spans="1:14" s="262" customFormat="1" ht="14.25" customHeight="1" x14ac:dyDescent="0.25">
      <c r="B7" s="272">
        <v>1</v>
      </c>
      <c r="C7" s="272">
        <v>2</v>
      </c>
      <c r="D7" s="272">
        <v>3</v>
      </c>
      <c r="E7" s="272">
        <v>4</v>
      </c>
      <c r="F7" s="272">
        <v>5</v>
      </c>
      <c r="G7" s="272">
        <v>6</v>
      </c>
      <c r="H7" s="273"/>
      <c r="I7" s="317"/>
      <c r="J7" s="264"/>
      <c r="K7" s="264"/>
      <c r="L7" s="264"/>
      <c r="M7" s="264"/>
      <c r="N7" s="264"/>
    </row>
    <row r="8" spans="1:14" s="281" customFormat="1" ht="30" customHeight="1" x14ac:dyDescent="0.25">
      <c r="A8" s="274">
        <v>78</v>
      </c>
      <c r="B8" s="275" t="s">
        <v>320</v>
      </c>
      <c r="C8" s="276" t="s">
        <v>189</v>
      </c>
      <c r="D8" s="277"/>
      <c r="E8" s="275"/>
      <c r="F8" s="275"/>
      <c r="G8" s="275"/>
      <c r="H8" s="278" t="s">
        <v>191</v>
      </c>
      <c r="I8" s="279"/>
      <c r="J8" s="280"/>
      <c r="K8" s="280"/>
      <c r="L8" s="280"/>
      <c r="M8" s="280"/>
      <c r="N8" s="280"/>
    </row>
    <row r="9" spans="1:14" s="281" customFormat="1" ht="28.5" x14ac:dyDescent="0.25">
      <c r="A9" s="282" t="s">
        <v>193</v>
      </c>
      <c r="B9" s="283" t="s">
        <v>321</v>
      </c>
      <c r="C9" s="284" t="s">
        <v>307</v>
      </c>
      <c r="D9" s="285"/>
      <c r="E9" s="286"/>
      <c r="F9" s="287"/>
      <c r="G9" s="287"/>
      <c r="H9" s="288" t="s">
        <v>191</v>
      </c>
      <c r="I9" s="279"/>
      <c r="J9" s="280"/>
      <c r="K9" s="280"/>
      <c r="L9" s="280"/>
      <c r="M9" s="280"/>
      <c r="N9" s="280"/>
    </row>
    <row r="10" spans="1:14" s="281" customFormat="1" ht="60" x14ac:dyDescent="0.25">
      <c r="A10" s="282" t="s">
        <v>193</v>
      </c>
      <c r="B10" s="289" t="s">
        <v>11</v>
      </c>
      <c r="C10" s="290" t="s">
        <v>322</v>
      </c>
      <c r="D10" s="291"/>
      <c r="E10" s="292"/>
      <c r="F10" s="293"/>
      <c r="G10" s="293"/>
      <c r="H10" s="288" t="s">
        <v>191</v>
      </c>
      <c r="I10" s="279"/>
      <c r="J10" s="280"/>
      <c r="K10" s="280"/>
      <c r="L10" s="280"/>
      <c r="M10" s="280"/>
      <c r="N10" s="280"/>
    </row>
    <row r="11" spans="1:14" s="281" customFormat="1" ht="54" customHeight="1" x14ac:dyDescent="0.25">
      <c r="A11" s="282" t="s">
        <v>193</v>
      </c>
      <c r="B11" s="294"/>
      <c r="C11" s="290" t="s">
        <v>305</v>
      </c>
      <c r="D11" s="295" t="s">
        <v>323</v>
      </c>
      <c r="E11" s="296">
        <v>15</v>
      </c>
      <c r="F11" s="293"/>
      <c r="G11" s="293"/>
      <c r="H11" s="288" t="s">
        <v>191</v>
      </c>
      <c r="I11" s="279">
        <v>1</v>
      </c>
      <c r="J11" s="280"/>
      <c r="K11" s="280"/>
      <c r="L11" s="280"/>
      <c r="M11" s="280"/>
      <c r="N11" s="280"/>
    </row>
    <row r="12" spans="1:14" s="281" customFormat="1" ht="54" customHeight="1" x14ac:dyDescent="0.25">
      <c r="A12" s="282" t="s">
        <v>193</v>
      </c>
      <c r="B12" s="294"/>
      <c r="C12" s="290" t="s">
        <v>324</v>
      </c>
      <c r="D12" s="295" t="s">
        <v>325</v>
      </c>
      <c r="E12" s="296">
        <v>15</v>
      </c>
      <c r="F12" s="293"/>
      <c r="G12" s="293"/>
      <c r="H12" s="288" t="s">
        <v>191</v>
      </c>
      <c r="I12" s="279">
        <v>1</v>
      </c>
      <c r="J12" s="280"/>
      <c r="K12" s="280"/>
      <c r="L12" s="280"/>
      <c r="M12" s="280"/>
      <c r="N12" s="280"/>
    </row>
    <row r="13" spans="1:14" s="281" customFormat="1" ht="54" customHeight="1" x14ac:dyDescent="0.25">
      <c r="A13" s="282" t="s">
        <v>193</v>
      </c>
      <c r="B13" s="297"/>
      <c r="C13" s="298" t="s">
        <v>326</v>
      </c>
      <c r="D13" s="299" t="s">
        <v>327</v>
      </c>
      <c r="E13" s="300">
        <v>15</v>
      </c>
      <c r="F13" s="301"/>
      <c r="G13" s="301"/>
      <c r="H13" s="302" t="s">
        <v>191</v>
      </c>
      <c r="I13" s="279">
        <v>1</v>
      </c>
      <c r="J13" s="280"/>
      <c r="K13" s="280"/>
      <c r="L13" s="280"/>
      <c r="M13" s="280"/>
      <c r="N13" s="280"/>
    </row>
  </sheetData>
  <mergeCells count="4">
    <mergeCell ref="B1:C1"/>
    <mergeCell ref="F1:H1"/>
    <mergeCell ref="B4:G4"/>
    <mergeCell ref="B3:H3"/>
  </mergeCells>
  <pageMargins left="0.5" right="0.25" top="1" bottom="1" header="0.75" footer="0.75"/>
  <pageSetup paperSize="9"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topLeftCell="A29" zoomScaleNormal="100" workbookViewId="0">
      <selection activeCell="B12" sqref="B12"/>
    </sheetView>
  </sheetViews>
  <sheetFormatPr defaultColWidth="9.140625" defaultRowHeight="15" x14ac:dyDescent="0.25"/>
  <cols>
    <col min="1" max="1" width="5.42578125" style="1" bestFit="1" customWidth="1"/>
    <col min="2" max="2" width="86.42578125" style="2" customWidth="1"/>
    <col min="3" max="3" width="17.140625" style="3" customWidth="1"/>
    <col min="4" max="4" width="17" style="3" customWidth="1"/>
    <col min="5" max="5" width="8.140625" style="3" customWidth="1"/>
    <col min="6" max="6" width="5.28515625" style="4" customWidth="1"/>
    <col min="7" max="16384" width="9.140625" style="4"/>
  </cols>
  <sheetData>
    <row r="1" spans="1:6" ht="15" hidden="1" customHeight="1" x14ac:dyDescent="0.25">
      <c r="F1" s="5"/>
    </row>
    <row r="2" spans="1:6" x14ac:dyDescent="0.25">
      <c r="A2" s="355" t="s">
        <v>335</v>
      </c>
      <c r="B2" s="355"/>
      <c r="C2" s="355"/>
      <c r="D2" s="355"/>
      <c r="E2" s="355"/>
      <c r="F2" s="355"/>
    </row>
    <row r="3" spans="1:6" s="6" customFormat="1" ht="18" customHeight="1" x14ac:dyDescent="0.25">
      <c r="A3" s="356" t="s">
        <v>33</v>
      </c>
      <c r="B3" s="356"/>
      <c r="C3" s="356"/>
      <c r="D3" s="356"/>
      <c r="E3" s="356"/>
      <c r="F3" s="356"/>
    </row>
    <row r="4" spans="1:6" s="6" customFormat="1" ht="18.75" x14ac:dyDescent="0.25">
      <c r="A4" s="356" t="s">
        <v>34</v>
      </c>
      <c r="B4" s="356"/>
      <c r="C4" s="356"/>
      <c r="D4" s="356"/>
      <c r="E4" s="356"/>
      <c r="F4" s="356"/>
    </row>
    <row r="5" spans="1:6" ht="18.75" x14ac:dyDescent="0.25">
      <c r="A5" s="357" t="s">
        <v>333</v>
      </c>
      <c r="B5" s="357"/>
      <c r="C5" s="357"/>
      <c r="D5" s="357"/>
      <c r="E5" s="357"/>
      <c r="F5" s="357"/>
    </row>
    <row r="6" spans="1:6" x14ac:dyDescent="0.25">
      <c r="F6" s="14"/>
    </row>
    <row r="7" spans="1:6" s="8" customFormat="1" ht="23.25" customHeight="1" x14ac:dyDescent="0.25">
      <c r="A7" s="353" t="s">
        <v>0</v>
      </c>
      <c r="B7" s="353" t="s">
        <v>35</v>
      </c>
      <c r="C7" s="358" t="s">
        <v>1</v>
      </c>
      <c r="D7" s="358" t="s">
        <v>2</v>
      </c>
      <c r="E7" s="360" t="s">
        <v>36</v>
      </c>
      <c r="F7" s="353" t="s">
        <v>3</v>
      </c>
    </row>
    <row r="8" spans="1:6" s="9" customFormat="1" ht="53.25" customHeight="1" x14ac:dyDescent="0.25">
      <c r="A8" s="354"/>
      <c r="B8" s="354"/>
      <c r="C8" s="359"/>
      <c r="D8" s="359"/>
      <c r="E8" s="361"/>
      <c r="F8" s="354"/>
    </row>
    <row r="9" spans="1:6" s="12" customFormat="1" ht="20.100000000000001" customHeight="1" x14ac:dyDescent="0.25">
      <c r="A9" s="10" t="s">
        <v>4</v>
      </c>
      <c r="B9" s="10" t="s">
        <v>5</v>
      </c>
      <c r="C9" s="10">
        <v>1</v>
      </c>
      <c r="D9" s="11" t="s">
        <v>6</v>
      </c>
      <c r="E9" s="10" t="s">
        <v>37</v>
      </c>
      <c r="F9" s="25" t="s">
        <v>39</v>
      </c>
    </row>
    <row r="10" spans="1:6" s="12" customFormat="1" ht="20.100000000000001" customHeight="1" x14ac:dyDescent="0.25">
      <c r="A10" s="15"/>
      <c r="B10" s="16" t="s">
        <v>7</v>
      </c>
      <c r="C10" s="17">
        <f>C11+C41</f>
        <v>23252060458</v>
      </c>
      <c r="D10" s="17">
        <f>D11+D41</f>
        <v>23252060458</v>
      </c>
      <c r="E10" s="17">
        <f>E11+E41</f>
        <v>0</v>
      </c>
      <c r="F10" s="18"/>
    </row>
    <row r="11" spans="1:6" s="55" customFormat="1" ht="20.100000000000001" customHeight="1" x14ac:dyDescent="0.25">
      <c r="A11" s="52" t="s">
        <v>8</v>
      </c>
      <c r="B11" s="53" t="s">
        <v>9</v>
      </c>
      <c r="C11" s="54">
        <f>C12+C20+C39+C40</f>
        <v>12394084285</v>
      </c>
      <c r="D11" s="54">
        <f t="shared" ref="D11:E11" si="0">D12+D20+D39+D40</f>
        <v>12394084285</v>
      </c>
      <c r="E11" s="54">
        <f t="shared" si="0"/>
        <v>0</v>
      </c>
      <c r="F11" s="54">
        <f>SUM(F12:F40)</f>
        <v>0</v>
      </c>
    </row>
    <row r="12" spans="1:6" s="13" customFormat="1" ht="20.100000000000001" customHeight="1" x14ac:dyDescent="0.25">
      <c r="A12" s="21" t="s">
        <v>10</v>
      </c>
      <c r="B12" s="20" t="s">
        <v>28</v>
      </c>
      <c r="C12" s="19">
        <f>C13+C16</f>
        <v>685955085</v>
      </c>
      <c r="D12" s="19">
        <f>D13+D16</f>
        <v>685955085</v>
      </c>
      <c r="E12" s="19">
        <f>E13+E16</f>
        <v>0</v>
      </c>
      <c r="F12" s="22"/>
    </row>
    <row r="13" spans="1:6" ht="35.1" customHeight="1" x14ac:dyDescent="0.25">
      <c r="A13" s="26">
        <v>1</v>
      </c>
      <c r="B13" s="27" t="s">
        <v>46</v>
      </c>
      <c r="C13" s="28">
        <f>SUM(C14:C15)</f>
        <v>69027404</v>
      </c>
      <c r="D13" s="28">
        <f t="shared" ref="D13:E13" si="1">SUM(D14:D15)</f>
        <v>69027404</v>
      </c>
      <c r="E13" s="28">
        <f t="shared" si="1"/>
        <v>0</v>
      </c>
      <c r="F13" s="24"/>
    </row>
    <row r="14" spans="1:6" s="41" customFormat="1" ht="20.100000000000001" customHeight="1" x14ac:dyDescent="0.25">
      <c r="A14" s="36" t="s">
        <v>45</v>
      </c>
      <c r="B14" s="37" t="s">
        <v>40</v>
      </c>
      <c r="C14" s="38">
        <v>58210359</v>
      </c>
      <c r="D14" s="39">
        <f>C14</f>
        <v>58210359</v>
      </c>
      <c r="E14" s="39"/>
      <c r="F14" s="40"/>
    </row>
    <row r="15" spans="1:6" s="41" customFormat="1" ht="20.100000000000001" customHeight="1" x14ac:dyDescent="0.25">
      <c r="A15" s="36" t="s">
        <v>45</v>
      </c>
      <c r="B15" s="37" t="s">
        <v>44</v>
      </c>
      <c r="C15" s="38">
        <v>10817045</v>
      </c>
      <c r="D15" s="39">
        <f t="shared" ref="D15:D19" si="2">C15</f>
        <v>10817045</v>
      </c>
      <c r="E15" s="39"/>
      <c r="F15" s="40"/>
    </row>
    <row r="16" spans="1:6" ht="58.5" customHeight="1" x14ac:dyDescent="0.25">
      <c r="A16" s="26">
        <v>2</v>
      </c>
      <c r="B16" s="27" t="s">
        <v>47</v>
      </c>
      <c r="C16" s="28">
        <f>SUM(C17:C19)</f>
        <v>616927681</v>
      </c>
      <c r="D16" s="28">
        <f t="shared" ref="D16:E16" si="3">SUM(D17:D19)</f>
        <v>616927681</v>
      </c>
      <c r="E16" s="28">
        <f t="shared" si="3"/>
        <v>0</v>
      </c>
      <c r="F16" s="24"/>
    </row>
    <row r="17" spans="1:6" s="41" customFormat="1" ht="20.100000000000001" customHeight="1" x14ac:dyDescent="0.25">
      <c r="A17" s="36">
        <v>1</v>
      </c>
      <c r="B17" s="37" t="s">
        <v>41</v>
      </c>
      <c r="C17" s="38">
        <v>329940085</v>
      </c>
      <c r="D17" s="39">
        <f t="shared" si="2"/>
        <v>329940085</v>
      </c>
      <c r="E17" s="39"/>
      <c r="F17" s="40"/>
    </row>
    <row r="18" spans="1:6" s="41" customFormat="1" ht="20.100000000000001" customHeight="1" x14ac:dyDescent="0.25">
      <c r="A18" s="36">
        <v>2</v>
      </c>
      <c r="B18" s="37" t="s">
        <v>42</v>
      </c>
      <c r="C18" s="38">
        <v>228213596</v>
      </c>
      <c r="D18" s="39">
        <f t="shared" si="2"/>
        <v>228213596</v>
      </c>
      <c r="E18" s="39"/>
      <c r="F18" s="40"/>
    </row>
    <row r="19" spans="1:6" s="41" customFormat="1" ht="20.100000000000001" customHeight="1" x14ac:dyDescent="0.25">
      <c r="A19" s="43">
        <v>3</v>
      </c>
      <c r="B19" s="44" t="s">
        <v>43</v>
      </c>
      <c r="C19" s="45">
        <v>58774000</v>
      </c>
      <c r="D19" s="39">
        <f t="shared" si="2"/>
        <v>58774000</v>
      </c>
      <c r="E19" s="39"/>
      <c r="F19" s="40"/>
    </row>
    <row r="20" spans="1:6" s="13" customFormat="1" ht="20.100000000000001" customHeight="1" x14ac:dyDescent="0.25">
      <c r="A20" s="21" t="s">
        <v>25</v>
      </c>
      <c r="B20" s="20" t="s">
        <v>26</v>
      </c>
      <c r="C20" s="19">
        <f>C21</f>
        <v>1391129200</v>
      </c>
      <c r="D20" s="19">
        <f t="shared" ref="D20:E20" si="4">D21</f>
        <v>1391129200</v>
      </c>
      <c r="E20" s="19">
        <f t="shared" si="4"/>
        <v>0</v>
      </c>
      <c r="F20" s="22"/>
    </row>
    <row r="21" spans="1:6" ht="20.100000000000001" customHeight="1" x14ac:dyDescent="0.25">
      <c r="A21" s="30"/>
      <c r="B21" s="31" t="s">
        <v>48</v>
      </c>
      <c r="C21" s="32">
        <f>C22+C36</f>
        <v>1391129200</v>
      </c>
      <c r="D21" s="32">
        <f t="shared" ref="D21:E21" si="5">D22+D36</f>
        <v>1391129200</v>
      </c>
      <c r="E21" s="32">
        <f t="shared" si="5"/>
        <v>0</v>
      </c>
      <c r="F21" s="24"/>
    </row>
    <row r="22" spans="1:6" ht="20.100000000000001" customHeight="1" x14ac:dyDescent="0.25">
      <c r="A22" s="33" t="s">
        <v>4</v>
      </c>
      <c r="B22" s="33" t="s">
        <v>49</v>
      </c>
      <c r="C22" s="34">
        <f>C23+C24+C25+C26+C27+C28+C34+C35</f>
        <v>963225950</v>
      </c>
      <c r="D22" s="34">
        <f t="shared" ref="D22:E22" si="6">D23+D24+D25+D26+D27+D28+D34+D35</f>
        <v>963225950</v>
      </c>
      <c r="E22" s="34">
        <f t="shared" si="6"/>
        <v>0</v>
      </c>
      <c r="F22" s="24"/>
    </row>
    <row r="23" spans="1:6" s="41" customFormat="1" ht="35.1" customHeight="1" x14ac:dyDescent="0.25">
      <c r="A23" s="36">
        <v>1</v>
      </c>
      <c r="B23" s="37" t="s">
        <v>66</v>
      </c>
      <c r="C23" s="38">
        <v>18000000</v>
      </c>
      <c r="D23" s="39">
        <f>C23</f>
        <v>18000000</v>
      </c>
      <c r="E23" s="39"/>
      <c r="F23" s="40"/>
    </row>
    <row r="24" spans="1:6" s="41" customFormat="1" ht="35.1" customHeight="1" x14ac:dyDescent="0.25">
      <c r="A24" s="36">
        <v>2</v>
      </c>
      <c r="B24" s="37" t="s">
        <v>67</v>
      </c>
      <c r="C24" s="38">
        <v>477826000</v>
      </c>
      <c r="D24" s="39">
        <f t="shared" ref="D24:D38" si="7">C24</f>
        <v>477826000</v>
      </c>
      <c r="E24" s="39"/>
      <c r="F24" s="40"/>
    </row>
    <row r="25" spans="1:6" s="41" customFormat="1" ht="35.1" customHeight="1" x14ac:dyDescent="0.25">
      <c r="A25" s="36">
        <v>3</v>
      </c>
      <c r="B25" s="37" t="s">
        <v>334</v>
      </c>
      <c r="C25" s="38">
        <v>127330000</v>
      </c>
      <c r="D25" s="39">
        <f t="shared" si="7"/>
        <v>127330000</v>
      </c>
      <c r="E25" s="39"/>
      <c r="F25" s="40"/>
    </row>
    <row r="26" spans="1:6" s="41" customFormat="1" ht="35.1" customHeight="1" x14ac:dyDescent="0.25">
      <c r="A26" s="36">
        <v>4</v>
      </c>
      <c r="B26" s="37" t="s">
        <v>50</v>
      </c>
      <c r="C26" s="38">
        <v>19999950</v>
      </c>
      <c r="D26" s="39">
        <f t="shared" si="7"/>
        <v>19999950</v>
      </c>
      <c r="E26" s="39"/>
      <c r="F26" s="40"/>
    </row>
    <row r="27" spans="1:6" s="41" customFormat="1" ht="54.95" customHeight="1" x14ac:dyDescent="0.25">
      <c r="A27" s="36">
        <v>5</v>
      </c>
      <c r="B27" s="37" t="s">
        <v>51</v>
      </c>
      <c r="C27" s="38">
        <v>105130000</v>
      </c>
      <c r="D27" s="39">
        <f t="shared" si="7"/>
        <v>105130000</v>
      </c>
      <c r="E27" s="39"/>
      <c r="F27" s="40"/>
    </row>
    <row r="28" spans="1:6" s="41" customFormat="1" ht="20.100000000000001" customHeight="1" x14ac:dyDescent="0.25">
      <c r="A28" s="36">
        <v>6</v>
      </c>
      <c r="B28" s="37" t="s">
        <v>52</v>
      </c>
      <c r="C28" s="38">
        <f>SUM(C29:C33)</f>
        <v>104600000</v>
      </c>
      <c r="D28" s="39">
        <f t="shared" si="7"/>
        <v>104600000</v>
      </c>
      <c r="E28" s="39"/>
      <c r="F28" s="40"/>
    </row>
    <row r="29" spans="1:6" s="41" customFormat="1" ht="35.1" customHeight="1" x14ac:dyDescent="0.25">
      <c r="A29" s="36" t="s">
        <v>23</v>
      </c>
      <c r="B29" s="42" t="s">
        <v>53</v>
      </c>
      <c r="C29" s="38">
        <v>27000000</v>
      </c>
      <c r="D29" s="39">
        <f t="shared" si="7"/>
        <v>27000000</v>
      </c>
      <c r="E29" s="39"/>
      <c r="F29" s="40"/>
    </row>
    <row r="30" spans="1:6" s="41" customFormat="1" ht="35.1" customHeight="1" x14ac:dyDescent="0.25">
      <c r="A30" s="36" t="s">
        <v>24</v>
      </c>
      <c r="B30" s="42" t="s">
        <v>54</v>
      </c>
      <c r="C30" s="38">
        <v>1000000</v>
      </c>
      <c r="D30" s="39">
        <f t="shared" si="7"/>
        <v>1000000</v>
      </c>
      <c r="E30" s="39"/>
      <c r="F30" s="40"/>
    </row>
    <row r="31" spans="1:6" s="41" customFormat="1" ht="35.1" customHeight="1" x14ac:dyDescent="0.25">
      <c r="A31" s="36" t="s">
        <v>55</v>
      </c>
      <c r="B31" s="42" t="s">
        <v>56</v>
      </c>
      <c r="C31" s="38">
        <v>600000</v>
      </c>
      <c r="D31" s="39">
        <f t="shared" si="7"/>
        <v>600000</v>
      </c>
      <c r="E31" s="39"/>
      <c r="F31" s="40"/>
    </row>
    <row r="32" spans="1:6" s="41" customFormat="1" ht="35.1" customHeight="1" x14ac:dyDescent="0.25">
      <c r="A32" s="36" t="s">
        <v>57</v>
      </c>
      <c r="B32" s="42" t="s">
        <v>58</v>
      </c>
      <c r="C32" s="38">
        <v>73500000</v>
      </c>
      <c r="D32" s="39">
        <f t="shared" si="7"/>
        <v>73500000</v>
      </c>
      <c r="E32" s="39"/>
      <c r="F32" s="40"/>
    </row>
    <row r="33" spans="1:6" s="41" customFormat="1" ht="35.1" customHeight="1" x14ac:dyDescent="0.25">
      <c r="A33" s="36" t="s">
        <v>59</v>
      </c>
      <c r="B33" s="42" t="s">
        <v>60</v>
      </c>
      <c r="C33" s="38">
        <v>2500000</v>
      </c>
      <c r="D33" s="39">
        <f t="shared" si="7"/>
        <v>2500000</v>
      </c>
      <c r="E33" s="39"/>
      <c r="F33" s="40"/>
    </row>
    <row r="34" spans="1:6" s="41" customFormat="1" ht="35.1" customHeight="1" x14ac:dyDescent="0.25">
      <c r="A34" s="36">
        <v>7</v>
      </c>
      <c r="B34" s="37" t="s">
        <v>61</v>
      </c>
      <c r="C34" s="38">
        <v>104600000</v>
      </c>
      <c r="D34" s="39">
        <f t="shared" si="7"/>
        <v>104600000</v>
      </c>
      <c r="E34" s="39"/>
      <c r="F34" s="40"/>
    </row>
    <row r="35" spans="1:6" s="41" customFormat="1" ht="35.1" customHeight="1" x14ac:dyDescent="0.25">
      <c r="A35" s="36">
        <v>8</v>
      </c>
      <c r="B35" s="37" t="s">
        <v>62</v>
      </c>
      <c r="C35" s="38">
        <v>5740000</v>
      </c>
      <c r="D35" s="39">
        <f t="shared" si="7"/>
        <v>5740000</v>
      </c>
      <c r="E35" s="39"/>
      <c r="F35" s="40"/>
    </row>
    <row r="36" spans="1:6" ht="20.100000000000001" customHeight="1" x14ac:dyDescent="0.25">
      <c r="A36" s="33" t="s">
        <v>5</v>
      </c>
      <c r="B36" s="35" t="s">
        <v>63</v>
      </c>
      <c r="C36" s="34">
        <f>C37+C38</f>
        <v>427903250</v>
      </c>
      <c r="D36" s="29">
        <f t="shared" si="7"/>
        <v>427903250</v>
      </c>
      <c r="E36" s="23"/>
      <c r="F36" s="24"/>
    </row>
    <row r="37" spans="1:6" s="41" customFormat="1" ht="20.100000000000001" customHeight="1" x14ac:dyDescent="0.25">
      <c r="A37" s="36">
        <v>1</v>
      </c>
      <c r="B37" s="37" t="s">
        <v>64</v>
      </c>
      <c r="C37" s="38">
        <v>306073250</v>
      </c>
      <c r="D37" s="39">
        <f t="shared" si="7"/>
        <v>306073250</v>
      </c>
      <c r="E37" s="39"/>
      <c r="F37" s="40"/>
    </row>
    <row r="38" spans="1:6" s="41" customFormat="1" ht="20.100000000000001" customHeight="1" x14ac:dyDescent="0.25">
      <c r="A38" s="36">
        <v>2</v>
      </c>
      <c r="B38" s="37" t="s">
        <v>65</v>
      </c>
      <c r="C38" s="38">
        <v>121830000</v>
      </c>
      <c r="D38" s="39">
        <f t="shared" si="7"/>
        <v>121830000</v>
      </c>
      <c r="E38" s="39"/>
      <c r="F38" s="40"/>
    </row>
    <row r="39" spans="1:6" s="13" customFormat="1" ht="20.100000000000001" customHeight="1" x14ac:dyDescent="0.25">
      <c r="A39" s="21" t="s">
        <v>27</v>
      </c>
      <c r="B39" s="20" t="s">
        <v>83</v>
      </c>
      <c r="C39" s="19">
        <v>8317000000</v>
      </c>
      <c r="D39" s="19">
        <f>C39</f>
        <v>8317000000</v>
      </c>
      <c r="E39" s="19">
        <f t="shared" ref="E39:E40" si="8">C39-D39</f>
        <v>0</v>
      </c>
      <c r="F39" s="22"/>
    </row>
    <row r="40" spans="1:6" s="13" customFormat="1" ht="35.1" customHeight="1" x14ac:dyDescent="0.25">
      <c r="A40" s="21" t="s">
        <v>29</v>
      </c>
      <c r="B40" s="20" t="s">
        <v>82</v>
      </c>
      <c r="C40" s="19">
        <v>2000000000</v>
      </c>
      <c r="D40" s="19">
        <f>C40</f>
        <v>2000000000</v>
      </c>
      <c r="E40" s="19">
        <f t="shared" si="8"/>
        <v>0</v>
      </c>
      <c r="F40" s="22"/>
    </row>
    <row r="41" spans="1:6" s="55" customFormat="1" ht="20.100000000000001" customHeight="1" x14ac:dyDescent="0.25">
      <c r="A41" s="52" t="s">
        <v>31</v>
      </c>
      <c r="B41" s="53" t="s">
        <v>32</v>
      </c>
      <c r="C41" s="54">
        <f>C42</f>
        <v>10857976173</v>
      </c>
      <c r="D41" s="54">
        <f t="shared" ref="D41:E41" si="9">D42</f>
        <v>10857976173</v>
      </c>
      <c r="E41" s="54">
        <f t="shared" si="9"/>
        <v>0</v>
      </c>
      <c r="F41" s="56"/>
    </row>
    <row r="42" spans="1:6" s="41" customFormat="1" ht="108.75" customHeight="1" x14ac:dyDescent="0.25">
      <c r="A42" s="46">
        <v>1</v>
      </c>
      <c r="B42" s="47" t="s">
        <v>38</v>
      </c>
      <c r="C42" s="48">
        <v>10857976173</v>
      </c>
      <c r="D42" s="48">
        <f>C42</f>
        <v>10857976173</v>
      </c>
      <c r="E42" s="48"/>
      <c r="F42" s="49"/>
    </row>
    <row r="43" spans="1:6" ht="38.25" customHeight="1" x14ac:dyDescent="0.25">
      <c r="A43" s="352" t="s">
        <v>71</v>
      </c>
      <c r="B43" s="352"/>
      <c r="C43" s="352"/>
      <c r="D43" s="352"/>
      <c r="E43" s="352"/>
      <c r="F43" s="352"/>
    </row>
  </sheetData>
  <mergeCells count="11">
    <mergeCell ref="A43:F43"/>
    <mergeCell ref="F7:F8"/>
    <mergeCell ref="A2:F2"/>
    <mergeCell ref="A3:F3"/>
    <mergeCell ref="A4:F4"/>
    <mergeCell ref="A5:F5"/>
    <mergeCell ref="A7:A8"/>
    <mergeCell ref="B7:B8"/>
    <mergeCell ref="C7:C8"/>
    <mergeCell ref="D7:D8"/>
    <mergeCell ref="E7:E8"/>
  </mergeCells>
  <printOptions horizontalCentered="1"/>
  <pageMargins left="0.5" right="0.25" top="0.75" bottom="1" header="0.75" footer="0.75"/>
  <pageSetup paperSize="9" fitToWidth="0"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topLeftCell="A2" zoomScale="84" zoomScaleNormal="84" workbookViewId="0">
      <selection activeCell="J20" sqref="J20"/>
    </sheetView>
  </sheetViews>
  <sheetFormatPr defaultColWidth="9.140625" defaultRowHeight="15" x14ac:dyDescent="0.25"/>
  <cols>
    <col min="1" max="1" width="5.42578125" style="1" bestFit="1" customWidth="1"/>
    <col min="2" max="2" width="64.28515625" style="2" customWidth="1"/>
    <col min="3" max="3" width="15" style="3" customWidth="1"/>
    <col min="4" max="4" width="15.85546875" style="3" customWidth="1"/>
    <col min="5" max="5" width="14.140625" style="3" customWidth="1"/>
    <col min="6" max="6" width="14.7109375" style="3" customWidth="1"/>
    <col min="7" max="7" width="15.28515625" style="3" customWidth="1"/>
    <col min="8" max="8" width="29" style="4" customWidth="1"/>
    <col min="9" max="9" width="19.28515625" style="3" bestFit="1" customWidth="1"/>
    <col min="10" max="10" width="14.5703125" style="4" bestFit="1" customWidth="1"/>
    <col min="11" max="16384" width="9.140625" style="4"/>
  </cols>
  <sheetData>
    <row r="1" spans="1:10" ht="15" hidden="1" customHeight="1" x14ac:dyDescent="0.25">
      <c r="H1" s="5"/>
    </row>
    <row r="2" spans="1:10" x14ac:dyDescent="0.25">
      <c r="A2" s="355" t="s">
        <v>144</v>
      </c>
      <c r="B2" s="355"/>
      <c r="C2" s="355"/>
      <c r="D2" s="355"/>
      <c r="E2" s="355"/>
      <c r="F2" s="355"/>
      <c r="G2" s="355"/>
      <c r="H2" s="355"/>
    </row>
    <row r="3" spans="1:10" s="6" customFormat="1" ht="18" customHeight="1" x14ac:dyDescent="0.25">
      <c r="A3" s="356" t="s">
        <v>69</v>
      </c>
      <c r="B3" s="356"/>
      <c r="C3" s="356"/>
      <c r="D3" s="356"/>
      <c r="E3" s="356"/>
      <c r="F3" s="356"/>
      <c r="G3" s="356"/>
      <c r="H3" s="356"/>
      <c r="I3" s="64"/>
    </row>
    <row r="4" spans="1:10" ht="18.75" x14ac:dyDescent="0.25">
      <c r="A4" s="357" t="str">
        <f>'Phụ lục 3'!A5:F5</f>
        <v>(Kèm theo báo cáo số:          /BC-UBND ngày          tháng 8 năm 2023 của UBND thành phố Ngã Bảy)</v>
      </c>
      <c r="B4" s="357"/>
      <c r="C4" s="357"/>
      <c r="D4" s="357"/>
      <c r="E4" s="357"/>
      <c r="F4" s="357"/>
      <c r="G4" s="357"/>
      <c r="H4" s="357"/>
    </row>
    <row r="5" spans="1:10" x14ac:dyDescent="0.25">
      <c r="A5" s="7"/>
      <c r="B5" s="7"/>
      <c r="C5" s="7"/>
      <c r="D5" s="7"/>
      <c r="E5" s="7"/>
      <c r="F5" s="7"/>
      <c r="G5" s="7"/>
      <c r="H5" s="7"/>
    </row>
    <row r="6" spans="1:10" s="8" customFormat="1" ht="23.25" customHeight="1" x14ac:dyDescent="0.25">
      <c r="A6" s="364" t="s">
        <v>0</v>
      </c>
      <c r="B6" s="364" t="s">
        <v>35</v>
      </c>
      <c r="C6" s="363" t="s">
        <v>68</v>
      </c>
      <c r="D6" s="363"/>
      <c r="E6" s="363"/>
      <c r="F6" s="363" t="s">
        <v>2</v>
      </c>
      <c r="G6" s="365" t="s">
        <v>36</v>
      </c>
      <c r="H6" s="364" t="s">
        <v>3</v>
      </c>
      <c r="I6" s="65"/>
    </row>
    <row r="7" spans="1:10" s="9" customFormat="1" ht="39.75" customHeight="1" x14ac:dyDescent="0.25">
      <c r="A7" s="364"/>
      <c r="B7" s="364"/>
      <c r="C7" s="63" t="s">
        <v>129</v>
      </c>
      <c r="D7" s="63" t="s">
        <v>128</v>
      </c>
      <c r="E7" s="63" t="s">
        <v>130</v>
      </c>
      <c r="F7" s="363"/>
      <c r="G7" s="365"/>
      <c r="H7" s="364"/>
      <c r="I7" s="66"/>
    </row>
    <row r="8" spans="1:10" s="12" customFormat="1" ht="26.25" customHeight="1" x14ac:dyDescent="0.25">
      <c r="A8" s="10" t="s">
        <v>4</v>
      </c>
      <c r="B8" s="10" t="s">
        <v>5</v>
      </c>
      <c r="C8" s="10" t="s">
        <v>132</v>
      </c>
      <c r="D8" s="10" t="s">
        <v>6</v>
      </c>
      <c r="E8" s="10" t="s">
        <v>131</v>
      </c>
      <c r="F8" s="10" t="s">
        <v>39</v>
      </c>
      <c r="G8" s="10" t="s">
        <v>134</v>
      </c>
      <c r="H8" s="10" t="s">
        <v>133</v>
      </c>
      <c r="I8" s="67"/>
    </row>
    <row r="9" spans="1:10" s="71" customFormat="1" ht="21.95" customHeight="1" x14ac:dyDescent="0.25">
      <c r="A9" s="78"/>
      <c r="B9" s="78" t="s">
        <v>135</v>
      </c>
      <c r="C9" s="69">
        <f>C10+C20+C23+C29+C34+C42</f>
        <v>14595675240</v>
      </c>
      <c r="D9" s="69">
        <f>D10+D20+D23+D29+D34+D42</f>
        <v>12952275240</v>
      </c>
      <c r="E9" s="69">
        <f>E10+E20+E23+E29+E34+E42</f>
        <v>1643400000</v>
      </c>
      <c r="F9" s="69">
        <f>F10+F20+F23+F29+F34+F42</f>
        <v>3174728673</v>
      </c>
      <c r="G9" s="69">
        <f>G10+G20+G23+G29+G34+G42</f>
        <v>11420946567</v>
      </c>
      <c r="H9" s="69"/>
      <c r="I9" s="70"/>
    </row>
    <row r="10" spans="1:10" s="76" customFormat="1" ht="21.95" customHeight="1" x14ac:dyDescent="0.25">
      <c r="A10" s="72">
        <v>1</v>
      </c>
      <c r="B10" s="82" t="s">
        <v>72</v>
      </c>
      <c r="C10" s="73">
        <f>SUM(C11:C19)</f>
        <v>4335477121</v>
      </c>
      <c r="D10" s="73">
        <f>SUM(D11:D19)</f>
        <v>3292077121</v>
      </c>
      <c r="E10" s="73">
        <f>SUM(E11:E19)</f>
        <v>1043400000</v>
      </c>
      <c r="F10" s="73">
        <f>SUM(F11:F19)</f>
        <v>1047729554</v>
      </c>
      <c r="G10" s="73">
        <f>SUM(G11:G19)</f>
        <v>3287747567</v>
      </c>
      <c r="H10" s="74"/>
      <c r="I10" s="75"/>
    </row>
    <row r="11" spans="1:10" s="41" customFormat="1" ht="21.95" customHeight="1" x14ac:dyDescent="0.25">
      <c r="A11" s="59" t="s">
        <v>11</v>
      </c>
      <c r="B11" s="60" t="s">
        <v>73</v>
      </c>
      <c r="C11" s="38">
        <f>D11+E11</f>
        <v>365688960</v>
      </c>
      <c r="D11" s="38">
        <v>365688960</v>
      </c>
      <c r="E11" s="38"/>
      <c r="F11" s="38"/>
      <c r="G11" s="38">
        <f>C11-F11</f>
        <v>365688960</v>
      </c>
      <c r="H11" s="51"/>
      <c r="I11" s="68"/>
    </row>
    <row r="12" spans="1:10" s="41" customFormat="1" ht="21.95" customHeight="1" x14ac:dyDescent="0.25">
      <c r="A12" s="59" t="s">
        <v>12</v>
      </c>
      <c r="B12" s="60" t="s">
        <v>74</v>
      </c>
      <c r="C12" s="38">
        <f t="shared" ref="C12:C51" si="0">D12+E12</f>
        <v>1256634200</v>
      </c>
      <c r="D12" s="38">
        <v>1256634200</v>
      </c>
      <c r="E12" s="38"/>
      <c r="F12" s="58"/>
      <c r="G12" s="38">
        <f t="shared" ref="G12:G51" si="1">C12-F12</f>
        <v>1256634200</v>
      </c>
      <c r="H12" s="62"/>
      <c r="I12" s="68"/>
    </row>
    <row r="13" spans="1:10" s="41" customFormat="1" ht="39.950000000000003" customHeight="1" x14ac:dyDescent="0.25">
      <c r="A13" s="59" t="s">
        <v>13</v>
      </c>
      <c r="B13" s="60" t="s">
        <v>136</v>
      </c>
      <c r="C13" s="38">
        <f t="shared" si="0"/>
        <v>788424407</v>
      </c>
      <c r="D13" s="38">
        <v>788424407</v>
      </c>
      <c r="E13" s="38"/>
      <c r="F13" s="58"/>
      <c r="G13" s="38">
        <f t="shared" si="1"/>
        <v>788424407</v>
      </c>
      <c r="H13" s="51"/>
      <c r="I13" s="68"/>
    </row>
    <row r="14" spans="1:10" s="41" customFormat="1" ht="39.950000000000003" customHeight="1" x14ac:dyDescent="0.25">
      <c r="A14" s="59" t="s">
        <v>14</v>
      </c>
      <c r="B14" s="60" t="s">
        <v>92</v>
      </c>
      <c r="C14" s="38">
        <f t="shared" si="0"/>
        <v>877000000</v>
      </c>
      <c r="D14" s="38">
        <v>877000000</v>
      </c>
      <c r="E14" s="38"/>
      <c r="F14" s="58"/>
      <c r="G14" s="38">
        <f t="shared" si="1"/>
        <v>877000000</v>
      </c>
      <c r="H14" s="40"/>
      <c r="I14" s="68"/>
    </row>
    <row r="15" spans="1:10" s="41" customFormat="1" ht="53.25" customHeight="1" x14ac:dyDescent="0.25">
      <c r="A15" s="59" t="s">
        <v>84</v>
      </c>
      <c r="B15" s="60" t="s">
        <v>85</v>
      </c>
      <c r="C15" s="38">
        <f t="shared" si="0"/>
        <v>4329554</v>
      </c>
      <c r="D15" s="38">
        <v>4329554</v>
      </c>
      <c r="E15" s="38"/>
      <c r="F15" s="58">
        <f>D15</f>
        <v>4329554</v>
      </c>
      <c r="G15" s="38">
        <f t="shared" si="1"/>
        <v>0</v>
      </c>
      <c r="H15" s="89" t="s">
        <v>140</v>
      </c>
      <c r="I15" s="68"/>
    </row>
    <row r="16" spans="1:10" s="41" customFormat="1" ht="47.25" x14ac:dyDescent="0.25">
      <c r="A16" s="50" t="s">
        <v>86</v>
      </c>
      <c r="B16" s="83" t="s">
        <v>87</v>
      </c>
      <c r="C16" s="38">
        <f t="shared" si="0"/>
        <v>900000000</v>
      </c>
      <c r="D16" s="38"/>
      <c r="E16" s="38">
        <v>900000000</v>
      </c>
      <c r="F16" s="58"/>
      <c r="G16" s="38">
        <f t="shared" si="1"/>
        <v>900000000</v>
      </c>
      <c r="H16" s="88" t="s">
        <v>138</v>
      </c>
      <c r="I16" s="68">
        <f>E16-F18</f>
        <v>71679654</v>
      </c>
      <c r="J16" s="362">
        <f>SUM(I16:I17)</f>
        <v>900000000</v>
      </c>
    </row>
    <row r="17" spans="1:10" s="41" customFormat="1" ht="54.95" customHeight="1" x14ac:dyDescent="0.25">
      <c r="A17" s="50" t="s">
        <v>88</v>
      </c>
      <c r="B17" s="83" t="s">
        <v>89</v>
      </c>
      <c r="C17" s="38">
        <f t="shared" si="0"/>
        <v>143400000</v>
      </c>
      <c r="D17" s="38"/>
      <c r="E17" s="38">
        <v>143400000</v>
      </c>
      <c r="F17" s="58">
        <f>88247191-F15</f>
        <v>83917637</v>
      </c>
      <c r="G17" s="38">
        <f t="shared" si="1"/>
        <v>59482363</v>
      </c>
      <c r="H17" s="89" t="s">
        <v>139</v>
      </c>
      <c r="I17" s="68">
        <v>828320346</v>
      </c>
      <c r="J17" s="362"/>
    </row>
    <row r="18" spans="1:10" s="41" customFormat="1" ht="66.75" customHeight="1" x14ac:dyDescent="0.25">
      <c r="A18" s="50" t="s">
        <v>90</v>
      </c>
      <c r="B18" s="83" t="s">
        <v>91</v>
      </c>
      <c r="C18" s="38">
        <f t="shared" si="0"/>
        <v>0</v>
      </c>
      <c r="D18" s="38"/>
      <c r="E18" s="38"/>
      <c r="F18" s="38">
        <v>828320346</v>
      </c>
      <c r="G18" s="38">
        <f t="shared" si="1"/>
        <v>-828320346</v>
      </c>
      <c r="H18" s="83" t="s">
        <v>141</v>
      </c>
      <c r="I18" s="68">
        <v>83917637</v>
      </c>
      <c r="J18" s="362">
        <f>SUM(I18:I19)</f>
        <v>143400000</v>
      </c>
    </row>
    <row r="19" spans="1:10" s="41" customFormat="1" ht="50.25" customHeight="1" x14ac:dyDescent="0.25">
      <c r="A19" s="50" t="s">
        <v>90</v>
      </c>
      <c r="B19" s="83" t="s">
        <v>91</v>
      </c>
      <c r="C19" s="38">
        <f t="shared" si="0"/>
        <v>0</v>
      </c>
      <c r="D19" s="38"/>
      <c r="E19" s="40"/>
      <c r="F19" s="38">
        <v>131162017</v>
      </c>
      <c r="G19" s="38">
        <f t="shared" si="1"/>
        <v>-131162017</v>
      </c>
      <c r="H19" s="51" t="s">
        <v>142</v>
      </c>
      <c r="I19" s="68">
        <v>59482363</v>
      </c>
      <c r="J19" s="362"/>
    </row>
    <row r="20" spans="1:10" s="76" customFormat="1" ht="21.95" customHeight="1" x14ac:dyDescent="0.25">
      <c r="A20" s="72">
        <v>2</v>
      </c>
      <c r="B20" s="82" t="s">
        <v>93</v>
      </c>
      <c r="C20" s="77">
        <f>SUM(C21:C22)</f>
        <v>200000000</v>
      </c>
      <c r="D20" s="77">
        <f t="shared" ref="D20:G20" si="2">SUM(D21:D22)</f>
        <v>200000000</v>
      </c>
      <c r="E20" s="77">
        <f t="shared" si="2"/>
        <v>0</v>
      </c>
      <c r="F20" s="77">
        <f t="shared" si="2"/>
        <v>200000000</v>
      </c>
      <c r="G20" s="77">
        <f t="shared" si="2"/>
        <v>0</v>
      </c>
      <c r="H20" s="74"/>
      <c r="I20" s="75"/>
    </row>
    <row r="21" spans="1:10" s="41" customFormat="1" ht="21.95" customHeight="1" x14ac:dyDescent="0.25">
      <c r="A21" s="57" t="s">
        <v>15</v>
      </c>
      <c r="B21" s="84" t="s">
        <v>94</v>
      </c>
      <c r="C21" s="38">
        <f t="shared" si="0"/>
        <v>200000000</v>
      </c>
      <c r="D21" s="38">
        <v>200000000</v>
      </c>
      <c r="E21" s="38"/>
      <c r="F21" s="58"/>
      <c r="G21" s="38">
        <f t="shared" si="1"/>
        <v>200000000</v>
      </c>
      <c r="H21" s="40"/>
      <c r="I21" s="68"/>
    </row>
    <row r="22" spans="1:10" s="41" customFormat="1" ht="21.95" customHeight="1" x14ac:dyDescent="0.25">
      <c r="A22" s="57" t="s">
        <v>16</v>
      </c>
      <c r="B22" s="85" t="s">
        <v>95</v>
      </c>
      <c r="C22" s="38">
        <f t="shared" si="0"/>
        <v>0</v>
      </c>
      <c r="D22" s="38"/>
      <c r="E22" s="38"/>
      <c r="F22" s="58">
        <v>200000000</v>
      </c>
      <c r="G22" s="38">
        <f t="shared" si="1"/>
        <v>-200000000</v>
      </c>
      <c r="H22" s="40"/>
      <c r="I22" s="68"/>
    </row>
    <row r="23" spans="1:10" s="76" customFormat="1" ht="21.95" customHeight="1" x14ac:dyDescent="0.25">
      <c r="A23" s="72">
        <v>3</v>
      </c>
      <c r="B23" s="82" t="s">
        <v>75</v>
      </c>
      <c r="C23" s="77">
        <f>SUM(C24:C28)</f>
        <v>1650000000</v>
      </c>
      <c r="D23" s="77">
        <f t="shared" ref="D23:G23" si="3">SUM(D24:D28)</f>
        <v>1050000000</v>
      </c>
      <c r="E23" s="77">
        <f t="shared" si="3"/>
        <v>600000000</v>
      </c>
      <c r="F23" s="77">
        <f t="shared" si="3"/>
        <v>0</v>
      </c>
      <c r="G23" s="77">
        <f t="shared" si="3"/>
        <v>1650000000</v>
      </c>
      <c r="H23" s="74"/>
      <c r="I23" s="75"/>
    </row>
    <row r="24" spans="1:10" s="41" customFormat="1" ht="36" customHeight="1" x14ac:dyDescent="0.25">
      <c r="A24" s="61" t="s">
        <v>17</v>
      </c>
      <c r="B24" s="86" t="s">
        <v>76</v>
      </c>
      <c r="C24" s="38">
        <f t="shared" si="0"/>
        <v>400000000</v>
      </c>
      <c r="D24" s="38">
        <v>400000000</v>
      </c>
      <c r="E24" s="38"/>
      <c r="F24" s="58"/>
      <c r="G24" s="38">
        <f t="shared" si="1"/>
        <v>400000000</v>
      </c>
      <c r="H24" s="40"/>
      <c r="I24" s="68"/>
    </row>
    <row r="25" spans="1:10" s="41" customFormat="1" ht="45" x14ac:dyDescent="0.25">
      <c r="A25" s="61" t="s">
        <v>18</v>
      </c>
      <c r="B25" s="86" t="s">
        <v>77</v>
      </c>
      <c r="C25" s="38">
        <f t="shared" si="0"/>
        <v>250000000</v>
      </c>
      <c r="D25" s="38">
        <v>250000000</v>
      </c>
      <c r="E25" s="38"/>
      <c r="F25" s="58"/>
      <c r="G25" s="38">
        <f t="shared" si="1"/>
        <v>250000000</v>
      </c>
      <c r="H25" s="40"/>
      <c r="I25" s="68"/>
    </row>
    <row r="26" spans="1:10" s="41" customFormat="1" ht="53.25" customHeight="1" x14ac:dyDescent="0.25">
      <c r="A26" s="61" t="s">
        <v>30</v>
      </c>
      <c r="B26" s="86" t="s">
        <v>78</v>
      </c>
      <c r="C26" s="38">
        <f t="shared" si="0"/>
        <v>200000000</v>
      </c>
      <c r="D26" s="58">
        <v>200000000</v>
      </c>
      <c r="E26" s="58"/>
      <c r="F26" s="58"/>
      <c r="G26" s="38">
        <f t="shared" si="1"/>
        <v>200000000</v>
      </c>
      <c r="H26" s="40"/>
      <c r="I26" s="68"/>
    </row>
    <row r="27" spans="1:10" s="41" customFormat="1" ht="39.950000000000003" customHeight="1" x14ac:dyDescent="0.25">
      <c r="A27" s="61" t="s">
        <v>96</v>
      </c>
      <c r="B27" s="86" t="s">
        <v>79</v>
      </c>
      <c r="C27" s="38">
        <f t="shared" si="0"/>
        <v>200000000</v>
      </c>
      <c r="D27" s="79">
        <v>200000000</v>
      </c>
      <c r="E27" s="79"/>
      <c r="F27" s="79"/>
      <c r="G27" s="38">
        <f t="shared" si="1"/>
        <v>200000000</v>
      </c>
      <c r="H27" s="40"/>
      <c r="I27" s="68"/>
    </row>
    <row r="28" spans="1:10" s="41" customFormat="1" ht="39.950000000000003" customHeight="1" x14ac:dyDescent="0.25">
      <c r="A28" s="61" t="s">
        <v>97</v>
      </c>
      <c r="B28" s="86" t="s">
        <v>125</v>
      </c>
      <c r="C28" s="38">
        <f t="shared" si="0"/>
        <v>600000000</v>
      </c>
      <c r="D28" s="38"/>
      <c r="E28" s="38">
        <v>600000000</v>
      </c>
      <c r="F28" s="38"/>
      <c r="G28" s="38">
        <f t="shared" si="1"/>
        <v>600000000</v>
      </c>
      <c r="H28" s="40"/>
      <c r="I28" s="68"/>
    </row>
    <row r="29" spans="1:10" s="76" customFormat="1" ht="21.95" customHeight="1" x14ac:dyDescent="0.25">
      <c r="A29" s="72">
        <v>4</v>
      </c>
      <c r="B29" s="82" t="s">
        <v>98</v>
      </c>
      <c r="C29" s="77">
        <f>SUM(C30:C33)</f>
        <v>249999119</v>
      </c>
      <c r="D29" s="77">
        <f t="shared" ref="D29:G29" si="4">SUM(D30:D33)</f>
        <v>249999119</v>
      </c>
      <c r="E29" s="77">
        <f t="shared" si="4"/>
        <v>0</v>
      </c>
      <c r="F29" s="77">
        <f t="shared" si="4"/>
        <v>226999119</v>
      </c>
      <c r="G29" s="77">
        <f t="shared" si="4"/>
        <v>23000000</v>
      </c>
      <c r="H29" s="74"/>
      <c r="I29" s="75"/>
    </row>
    <row r="30" spans="1:10" s="41" customFormat="1" ht="21.95" customHeight="1" x14ac:dyDescent="0.25">
      <c r="A30" s="57" t="s">
        <v>19</v>
      </c>
      <c r="B30" s="85" t="s">
        <v>99</v>
      </c>
      <c r="C30" s="38">
        <f t="shared" si="0"/>
        <v>249999119</v>
      </c>
      <c r="D30" s="38">
        <v>249999119</v>
      </c>
      <c r="E30" s="38"/>
      <c r="F30" s="38"/>
      <c r="G30" s="38">
        <f t="shared" si="1"/>
        <v>249999119</v>
      </c>
      <c r="H30" s="40"/>
      <c r="I30" s="68"/>
    </row>
    <row r="31" spans="1:10" s="41" customFormat="1" ht="21.95" customHeight="1" x14ac:dyDescent="0.25">
      <c r="A31" s="57" t="s">
        <v>20</v>
      </c>
      <c r="B31" s="85" t="s">
        <v>100</v>
      </c>
      <c r="C31" s="38">
        <f t="shared" si="0"/>
        <v>0</v>
      </c>
      <c r="D31" s="38"/>
      <c r="E31" s="38"/>
      <c r="F31" s="38">
        <v>110000000</v>
      </c>
      <c r="G31" s="38">
        <f t="shared" si="1"/>
        <v>-110000000</v>
      </c>
      <c r="H31" s="40"/>
      <c r="I31" s="68"/>
    </row>
    <row r="32" spans="1:10" s="41" customFormat="1" ht="21.95" customHeight="1" x14ac:dyDescent="0.25">
      <c r="A32" s="57" t="s">
        <v>103</v>
      </c>
      <c r="B32" s="85" t="s">
        <v>101</v>
      </c>
      <c r="C32" s="38">
        <f t="shared" si="0"/>
        <v>0</v>
      </c>
      <c r="D32" s="38"/>
      <c r="E32" s="38"/>
      <c r="F32" s="38">
        <v>46999119</v>
      </c>
      <c r="G32" s="38">
        <f t="shared" si="1"/>
        <v>-46999119</v>
      </c>
      <c r="H32" s="40"/>
      <c r="I32" s="68"/>
    </row>
    <row r="33" spans="1:9" s="41" customFormat="1" ht="21.95" customHeight="1" x14ac:dyDescent="0.25">
      <c r="A33" s="57" t="s">
        <v>104</v>
      </c>
      <c r="B33" s="85" t="s">
        <v>102</v>
      </c>
      <c r="C33" s="38">
        <f t="shared" si="0"/>
        <v>0</v>
      </c>
      <c r="D33" s="38"/>
      <c r="E33" s="38"/>
      <c r="F33" s="38">
        <v>70000000</v>
      </c>
      <c r="G33" s="38">
        <f t="shared" si="1"/>
        <v>-70000000</v>
      </c>
      <c r="H33" s="40"/>
      <c r="I33" s="68"/>
    </row>
    <row r="34" spans="1:9" s="76" customFormat="1" ht="21.95" customHeight="1" x14ac:dyDescent="0.25">
      <c r="A34" s="72">
        <v>5</v>
      </c>
      <c r="B34" s="82" t="s">
        <v>80</v>
      </c>
      <c r="C34" s="77">
        <f>SUM(C35:C41)</f>
        <v>1825199000</v>
      </c>
      <c r="D34" s="77">
        <f t="shared" ref="D34:G34" si="5">SUM(D35:D41)</f>
        <v>1825199000</v>
      </c>
      <c r="E34" s="77">
        <f t="shared" si="5"/>
        <v>0</v>
      </c>
      <c r="F34" s="77">
        <f t="shared" si="5"/>
        <v>1000000000</v>
      </c>
      <c r="G34" s="77">
        <f t="shared" si="5"/>
        <v>825199000</v>
      </c>
      <c r="H34" s="74"/>
      <c r="I34" s="75"/>
    </row>
    <row r="35" spans="1:9" s="41" customFormat="1" ht="21.95" customHeight="1" x14ac:dyDescent="0.25">
      <c r="A35" s="57" t="s">
        <v>21</v>
      </c>
      <c r="B35" s="85" t="s">
        <v>105</v>
      </c>
      <c r="C35" s="38">
        <f t="shared" si="0"/>
        <v>467500000</v>
      </c>
      <c r="D35" s="38">
        <v>467500000</v>
      </c>
      <c r="E35" s="38"/>
      <c r="F35" s="38"/>
      <c r="G35" s="38">
        <f t="shared" si="1"/>
        <v>467500000</v>
      </c>
      <c r="H35" s="40"/>
      <c r="I35" s="68"/>
    </row>
    <row r="36" spans="1:9" s="41" customFormat="1" ht="21.95" customHeight="1" x14ac:dyDescent="0.25">
      <c r="A36" s="57" t="s">
        <v>22</v>
      </c>
      <c r="B36" s="85" t="s">
        <v>106</v>
      </c>
      <c r="C36" s="38">
        <f t="shared" si="0"/>
        <v>150000000</v>
      </c>
      <c r="D36" s="38">
        <v>150000000</v>
      </c>
      <c r="E36" s="38"/>
      <c r="F36" s="38"/>
      <c r="G36" s="38">
        <f t="shared" si="1"/>
        <v>150000000</v>
      </c>
      <c r="H36" s="40"/>
      <c r="I36" s="68"/>
    </row>
    <row r="37" spans="1:9" s="41" customFormat="1" ht="21.95" customHeight="1" x14ac:dyDescent="0.25">
      <c r="A37" s="57" t="s">
        <v>107</v>
      </c>
      <c r="B37" s="85" t="s">
        <v>108</v>
      </c>
      <c r="C37" s="38">
        <f t="shared" si="0"/>
        <v>253000000</v>
      </c>
      <c r="D37" s="38">
        <v>253000000</v>
      </c>
      <c r="E37" s="38"/>
      <c r="F37" s="38"/>
      <c r="G37" s="38">
        <f t="shared" si="1"/>
        <v>253000000</v>
      </c>
      <c r="H37" s="40"/>
      <c r="I37" s="68"/>
    </row>
    <row r="38" spans="1:9" s="329" customFormat="1" ht="45.75" customHeight="1" x14ac:dyDescent="0.25">
      <c r="A38" s="325" t="s">
        <v>109</v>
      </c>
      <c r="B38" s="326" t="s">
        <v>110</v>
      </c>
      <c r="C38" s="327">
        <f t="shared" si="0"/>
        <v>450000000</v>
      </c>
      <c r="D38" s="327">
        <v>450000000</v>
      </c>
      <c r="E38" s="327"/>
      <c r="F38" s="327"/>
      <c r="G38" s="327">
        <f t="shared" si="1"/>
        <v>450000000</v>
      </c>
      <c r="H38" s="327"/>
      <c r="I38" s="328"/>
    </row>
    <row r="39" spans="1:9" s="41" customFormat="1" ht="21.95" customHeight="1" x14ac:dyDescent="0.25">
      <c r="A39" s="57" t="s">
        <v>111</v>
      </c>
      <c r="B39" s="85" t="s">
        <v>112</v>
      </c>
      <c r="C39" s="38">
        <f t="shared" si="0"/>
        <v>434699000</v>
      </c>
      <c r="D39" s="38">
        <v>434699000</v>
      </c>
      <c r="E39" s="38"/>
      <c r="F39" s="38"/>
      <c r="G39" s="38">
        <f t="shared" si="1"/>
        <v>434699000</v>
      </c>
      <c r="H39" s="40"/>
      <c r="I39" s="68"/>
    </row>
    <row r="40" spans="1:9" s="41" customFormat="1" ht="21.95" customHeight="1" x14ac:dyDescent="0.25">
      <c r="A40" s="57" t="s">
        <v>113</v>
      </c>
      <c r="B40" s="85" t="s">
        <v>114</v>
      </c>
      <c r="C40" s="38">
        <f t="shared" si="0"/>
        <v>70000000</v>
      </c>
      <c r="D40" s="38">
        <v>70000000</v>
      </c>
      <c r="E40" s="38"/>
      <c r="F40" s="38"/>
      <c r="G40" s="38">
        <f t="shared" si="1"/>
        <v>70000000</v>
      </c>
      <c r="H40" s="40"/>
      <c r="I40" s="68"/>
    </row>
    <row r="41" spans="1:9" s="41" customFormat="1" ht="21.95" customHeight="1" x14ac:dyDescent="0.25">
      <c r="A41" s="57" t="s">
        <v>115</v>
      </c>
      <c r="B41" s="85" t="s">
        <v>146</v>
      </c>
      <c r="C41" s="38">
        <f t="shared" si="0"/>
        <v>0</v>
      </c>
      <c r="D41" s="38"/>
      <c r="E41" s="38"/>
      <c r="F41" s="38">
        <v>1000000000</v>
      </c>
      <c r="G41" s="38">
        <f t="shared" si="1"/>
        <v>-1000000000</v>
      </c>
      <c r="H41" s="40"/>
      <c r="I41" s="68"/>
    </row>
    <row r="42" spans="1:9" s="76" customFormat="1" ht="21.95" customHeight="1" x14ac:dyDescent="0.25">
      <c r="A42" s="72">
        <v>6</v>
      </c>
      <c r="B42" s="82" t="s">
        <v>81</v>
      </c>
      <c r="C42" s="77">
        <f>SUM(C43:C51)</f>
        <v>6335000000</v>
      </c>
      <c r="D42" s="77">
        <f t="shared" ref="D42:G42" si="6">SUM(D43:D51)</f>
        <v>6335000000</v>
      </c>
      <c r="E42" s="77">
        <f t="shared" si="6"/>
        <v>0</v>
      </c>
      <c r="F42" s="77">
        <f t="shared" si="6"/>
        <v>700000000</v>
      </c>
      <c r="G42" s="77">
        <f t="shared" si="6"/>
        <v>5635000000</v>
      </c>
      <c r="H42" s="74"/>
      <c r="I42" s="75"/>
    </row>
    <row r="43" spans="1:9" s="41" customFormat="1" ht="57" customHeight="1" x14ac:dyDescent="0.25">
      <c r="A43" s="57" t="s">
        <v>23</v>
      </c>
      <c r="B43" s="85" t="s">
        <v>137</v>
      </c>
      <c r="C43" s="38">
        <f t="shared" si="0"/>
        <v>450000000</v>
      </c>
      <c r="D43" s="38">
        <v>450000000</v>
      </c>
      <c r="E43" s="38"/>
      <c r="F43" s="58"/>
      <c r="G43" s="38">
        <f t="shared" si="1"/>
        <v>450000000</v>
      </c>
      <c r="H43" s="40"/>
      <c r="I43" s="68"/>
    </row>
    <row r="44" spans="1:9" s="41" customFormat="1" ht="35.1" customHeight="1" x14ac:dyDescent="0.25">
      <c r="A44" s="57" t="s">
        <v>24</v>
      </c>
      <c r="B44" s="85" t="s">
        <v>116</v>
      </c>
      <c r="C44" s="38">
        <f t="shared" si="0"/>
        <v>100000000</v>
      </c>
      <c r="D44" s="38">
        <v>100000000</v>
      </c>
      <c r="E44" s="38"/>
      <c r="F44" s="58"/>
      <c r="G44" s="38">
        <f t="shared" si="1"/>
        <v>100000000</v>
      </c>
      <c r="H44" s="40"/>
      <c r="I44" s="68"/>
    </row>
    <row r="45" spans="1:9" s="41" customFormat="1" ht="20.100000000000001" customHeight="1" x14ac:dyDescent="0.25">
      <c r="A45" s="57" t="s">
        <v>55</v>
      </c>
      <c r="B45" s="85" t="s">
        <v>117</v>
      </c>
      <c r="C45" s="38">
        <f t="shared" si="0"/>
        <v>2900000000</v>
      </c>
      <c r="D45" s="38">
        <v>2900000000</v>
      </c>
      <c r="E45" s="38"/>
      <c r="F45" s="58"/>
      <c r="G45" s="38">
        <f t="shared" si="1"/>
        <v>2900000000</v>
      </c>
      <c r="H45" s="40"/>
      <c r="I45" s="68"/>
    </row>
    <row r="46" spans="1:9" s="41" customFormat="1" ht="20.100000000000001" customHeight="1" x14ac:dyDescent="0.25">
      <c r="A46" s="57" t="s">
        <v>57</v>
      </c>
      <c r="B46" s="85" t="s">
        <v>118</v>
      </c>
      <c r="C46" s="38">
        <f t="shared" si="0"/>
        <v>2600000000</v>
      </c>
      <c r="D46" s="38">
        <v>2600000000</v>
      </c>
      <c r="E46" s="38"/>
      <c r="F46" s="58"/>
      <c r="G46" s="38">
        <f t="shared" si="1"/>
        <v>2600000000</v>
      </c>
      <c r="H46" s="40"/>
      <c r="I46" s="68"/>
    </row>
    <row r="47" spans="1:9" s="41" customFormat="1" ht="71.25" customHeight="1" x14ac:dyDescent="0.25">
      <c r="A47" s="57" t="s">
        <v>59</v>
      </c>
      <c r="B47" s="85" t="s">
        <v>126</v>
      </c>
      <c r="C47" s="38">
        <f t="shared" si="0"/>
        <v>200000000</v>
      </c>
      <c r="D47" s="38">
        <v>200000000</v>
      </c>
      <c r="E47" s="38"/>
      <c r="F47" s="58"/>
      <c r="G47" s="38">
        <f t="shared" si="1"/>
        <v>200000000</v>
      </c>
      <c r="H47" s="40"/>
      <c r="I47" s="68"/>
    </row>
    <row r="48" spans="1:9" s="41" customFormat="1" ht="63" customHeight="1" x14ac:dyDescent="0.25">
      <c r="A48" s="57" t="s">
        <v>119</v>
      </c>
      <c r="B48" s="85" t="s">
        <v>127</v>
      </c>
      <c r="C48" s="38">
        <f t="shared" si="0"/>
        <v>85000000</v>
      </c>
      <c r="D48" s="38">
        <v>85000000</v>
      </c>
      <c r="E48" s="38"/>
      <c r="F48" s="58"/>
      <c r="G48" s="38">
        <f t="shared" si="1"/>
        <v>85000000</v>
      </c>
      <c r="H48" s="40"/>
      <c r="I48" s="68"/>
    </row>
    <row r="49" spans="1:9" s="41" customFormat="1" ht="35.1" customHeight="1" x14ac:dyDescent="0.25">
      <c r="A49" s="57" t="s">
        <v>120</v>
      </c>
      <c r="B49" s="85" t="s">
        <v>121</v>
      </c>
      <c r="C49" s="38">
        <f t="shared" si="0"/>
        <v>0</v>
      </c>
      <c r="D49" s="38"/>
      <c r="E49" s="38"/>
      <c r="F49" s="58"/>
      <c r="G49" s="38">
        <f t="shared" si="1"/>
        <v>0</v>
      </c>
      <c r="H49" s="40"/>
      <c r="I49" s="68"/>
    </row>
    <row r="50" spans="1:9" s="41" customFormat="1" ht="35.1" customHeight="1" x14ac:dyDescent="0.25">
      <c r="A50" s="57" t="s">
        <v>122</v>
      </c>
      <c r="B50" s="85" t="s">
        <v>123</v>
      </c>
      <c r="C50" s="38">
        <f t="shared" si="0"/>
        <v>0</v>
      </c>
      <c r="D50" s="38"/>
      <c r="E50" s="38"/>
      <c r="F50" s="58">
        <v>300000000</v>
      </c>
      <c r="G50" s="38">
        <f t="shared" si="1"/>
        <v>-300000000</v>
      </c>
      <c r="H50" s="40"/>
      <c r="I50" s="68"/>
    </row>
    <row r="51" spans="1:9" s="41" customFormat="1" ht="20.100000000000001" customHeight="1" x14ac:dyDescent="0.25">
      <c r="A51" s="80" t="s">
        <v>124</v>
      </c>
      <c r="B51" s="87" t="s">
        <v>147</v>
      </c>
      <c r="C51" s="45">
        <f t="shared" si="0"/>
        <v>0</v>
      </c>
      <c r="D51" s="45"/>
      <c r="E51" s="45"/>
      <c r="F51" s="81">
        <v>400000000</v>
      </c>
      <c r="G51" s="45">
        <f t="shared" si="1"/>
        <v>-400000000</v>
      </c>
      <c r="H51" s="49"/>
      <c r="I51" s="68"/>
    </row>
    <row r="52" spans="1:9" ht="21.95" customHeight="1" x14ac:dyDescent="0.25">
      <c r="A52" s="352" t="s">
        <v>70</v>
      </c>
      <c r="B52" s="352"/>
      <c r="C52" s="352"/>
      <c r="D52" s="352"/>
      <c r="E52" s="352"/>
      <c r="F52" s="352"/>
      <c r="G52" s="352"/>
      <c r="H52" s="352"/>
    </row>
  </sheetData>
  <mergeCells count="12">
    <mergeCell ref="J16:J17"/>
    <mergeCell ref="J18:J19"/>
    <mergeCell ref="A52:H52"/>
    <mergeCell ref="C6:E6"/>
    <mergeCell ref="A2:H2"/>
    <mergeCell ref="A3:H3"/>
    <mergeCell ref="A4:H4"/>
    <mergeCell ref="A6:A7"/>
    <mergeCell ref="B6:B7"/>
    <mergeCell ref="F6:F7"/>
    <mergeCell ref="G6:G7"/>
    <mergeCell ref="H6:H7"/>
  </mergeCells>
  <printOptions horizontalCentered="1"/>
  <pageMargins left="0.5" right="0.25" top="0.75" bottom="1" header="0.75" footer="0.75"/>
  <pageSetup paperSize="9" scale="80" fitToWidth="0" fitToHeight="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3"/>
  <sheetViews>
    <sheetView tabSelected="1" topLeftCell="A14" zoomScale="84" zoomScaleNormal="84" workbookViewId="0">
      <selection activeCell="F8" sqref="F8"/>
    </sheetView>
  </sheetViews>
  <sheetFormatPr defaultColWidth="9.140625" defaultRowHeight="15" x14ac:dyDescent="0.25"/>
  <cols>
    <col min="1" max="1" width="5.42578125" style="1" bestFit="1" customWidth="1"/>
    <col min="2" max="2" width="58.7109375" style="2" customWidth="1"/>
    <col min="3" max="3" width="15" style="3" customWidth="1"/>
    <col min="4" max="4" width="14.85546875" style="3" customWidth="1"/>
    <col min="5" max="5" width="12.85546875" style="3" customWidth="1"/>
    <col min="6" max="6" width="11.28515625" style="3" customWidth="1"/>
    <col min="7" max="7" width="14.42578125" style="3" customWidth="1"/>
    <col min="8" max="8" width="31" style="4" customWidth="1"/>
    <col min="9" max="9" width="19.28515625" style="3" bestFit="1" customWidth="1"/>
    <col min="10" max="10" width="14.5703125" style="4" bestFit="1" customWidth="1"/>
    <col min="11" max="11" width="9.140625" style="4"/>
    <col min="12" max="12" width="50.85546875" style="3" customWidth="1"/>
    <col min="13" max="16384" width="9.140625" style="4"/>
  </cols>
  <sheetData>
    <row r="1" spans="1:12" ht="15" hidden="1" customHeight="1" x14ac:dyDescent="0.25">
      <c r="H1" s="5"/>
    </row>
    <row r="2" spans="1:12" x14ac:dyDescent="0.25">
      <c r="A2" s="355" t="s">
        <v>145</v>
      </c>
      <c r="B2" s="355"/>
      <c r="C2" s="355"/>
      <c r="D2" s="355"/>
      <c r="E2" s="355"/>
      <c r="F2" s="355"/>
      <c r="G2" s="355"/>
      <c r="H2" s="355"/>
    </row>
    <row r="3" spans="1:12" s="6" customFormat="1" ht="18" customHeight="1" x14ac:dyDescent="0.25">
      <c r="A3" s="356" t="s">
        <v>69</v>
      </c>
      <c r="B3" s="356"/>
      <c r="C3" s="356"/>
      <c r="D3" s="356"/>
      <c r="E3" s="356"/>
      <c r="F3" s="356"/>
      <c r="G3" s="356"/>
      <c r="H3" s="356"/>
      <c r="I3" s="64"/>
      <c r="L3" s="64"/>
    </row>
    <row r="4" spans="1:12" ht="18.75" x14ac:dyDescent="0.25">
      <c r="A4" s="357" t="str">
        <f>'Tạm ứng (01)'!A4:H4</f>
        <v>(Kèm theo báo cáo số:          /BC-UBND ngày          tháng 8 năm 2023 của UBND thành phố Ngã Bảy)</v>
      </c>
      <c r="B4" s="357"/>
      <c r="C4" s="357"/>
      <c r="D4" s="357"/>
      <c r="E4" s="357"/>
      <c r="F4" s="357"/>
      <c r="G4" s="357"/>
      <c r="H4" s="357"/>
    </row>
    <row r="5" spans="1:12" x14ac:dyDescent="0.25">
      <c r="A5" s="7"/>
      <c r="B5" s="7"/>
      <c r="C5" s="7"/>
      <c r="D5" s="7"/>
      <c r="E5" s="7"/>
      <c r="F5" s="7"/>
      <c r="G5" s="7"/>
      <c r="H5" s="7"/>
    </row>
    <row r="6" spans="1:12" s="8" customFormat="1" ht="23.25" customHeight="1" x14ac:dyDescent="0.25">
      <c r="A6" s="364" t="s">
        <v>0</v>
      </c>
      <c r="B6" s="364" t="s">
        <v>35</v>
      </c>
      <c r="C6" s="363" t="s">
        <v>68</v>
      </c>
      <c r="D6" s="363"/>
      <c r="E6" s="363"/>
      <c r="F6" s="363" t="s">
        <v>143</v>
      </c>
      <c r="G6" s="365" t="s">
        <v>36</v>
      </c>
      <c r="H6" s="364" t="s">
        <v>3</v>
      </c>
      <c r="I6" s="65"/>
      <c r="L6" s="65"/>
    </row>
    <row r="7" spans="1:12" s="9" customFormat="1" ht="39.75" customHeight="1" x14ac:dyDescent="0.25">
      <c r="A7" s="364"/>
      <c r="B7" s="364"/>
      <c r="C7" s="63" t="s">
        <v>129</v>
      </c>
      <c r="D7" s="63" t="s">
        <v>128</v>
      </c>
      <c r="E7" s="63" t="s">
        <v>130</v>
      </c>
      <c r="F7" s="363"/>
      <c r="G7" s="365"/>
      <c r="H7" s="364"/>
      <c r="I7" s="66"/>
      <c r="L7" s="66"/>
    </row>
    <row r="8" spans="1:12" s="12" customFormat="1" ht="26.25" customHeight="1" x14ac:dyDescent="0.25">
      <c r="A8" s="10" t="s">
        <v>4</v>
      </c>
      <c r="B8" s="10" t="s">
        <v>5</v>
      </c>
      <c r="C8" s="10" t="s">
        <v>132</v>
      </c>
      <c r="D8" s="10" t="s">
        <v>6</v>
      </c>
      <c r="E8" s="10" t="s">
        <v>131</v>
      </c>
      <c r="F8" s="10" t="s">
        <v>39</v>
      </c>
      <c r="G8" s="10" t="s">
        <v>134</v>
      </c>
      <c r="H8" s="10" t="s">
        <v>133</v>
      </c>
      <c r="I8" s="67"/>
      <c r="L8" s="39"/>
    </row>
    <row r="9" spans="1:12" s="71" customFormat="1" ht="36" customHeight="1" x14ac:dyDescent="0.25">
      <c r="A9" s="78"/>
      <c r="B9" s="78" t="s">
        <v>135</v>
      </c>
      <c r="C9" s="69">
        <f>C10+C12+C18+C21</f>
        <v>6424134200</v>
      </c>
      <c r="D9" s="69">
        <f t="shared" ref="D9:G9" si="0">D10+D12+D18+D21</f>
        <v>5824134200</v>
      </c>
      <c r="E9" s="69">
        <f t="shared" si="0"/>
        <v>600000000</v>
      </c>
      <c r="F9" s="69">
        <f t="shared" si="0"/>
        <v>0</v>
      </c>
      <c r="G9" s="69">
        <f t="shared" si="0"/>
        <v>6231803200</v>
      </c>
      <c r="H9" s="69"/>
      <c r="I9" s="70"/>
      <c r="L9" s="39" t="e">
        <f>G10+#REF!+G12+#REF!+G18+G21</f>
        <v>#REF!</v>
      </c>
    </row>
    <row r="10" spans="1:12" s="76" customFormat="1" ht="41.25" customHeight="1" x14ac:dyDescent="0.25">
      <c r="A10" s="72">
        <v>1</v>
      </c>
      <c r="B10" s="82" t="s">
        <v>72</v>
      </c>
      <c r="C10" s="73">
        <f>SUM(C11:C11)</f>
        <v>1256634200</v>
      </c>
      <c r="D10" s="73">
        <f>SUM(D11:D11)</f>
        <v>1256634200</v>
      </c>
      <c r="E10" s="73">
        <f>SUM(E11:E11)</f>
        <v>0</v>
      </c>
      <c r="F10" s="73">
        <f>SUM(F11:F11)</f>
        <v>0</v>
      </c>
      <c r="G10" s="73">
        <f>SUM(G11:G11)</f>
        <v>1256634200</v>
      </c>
      <c r="H10" s="74"/>
      <c r="I10" s="75"/>
      <c r="L10" s="90">
        <v>3500000000</v>
      </c>
    </row>
    <row r="11" spans="1:12" s="41" customFormat="1" ht="42" customHeight="1" x14ac:dyDescent="0.25">
      <c r="A11" s="59" t="s">
        <v>12</v>
      </c>
      <c r="B11" s="60" t="s">
        <v>74</v>
      </c>
      <c r="C11" s="38">
        <f t="shared" ref="C11:C22" si="1">D11+E11</f>
        <v>1256634200</v>
      </c>
      <c r="D11" s="38">
        <v>1256634200</v>
      </c>
      <c r="E11" s="38"/>
      <c r="F11" s="58"/>
      <c r="G11" s="38">
        <f t="shared" ref="G11:G19" si="2">C11-F11</f>
        <v>1256634200</v>
      </c>
      <c r="H11" s="62"/>
      <c r="I11" s="68"/>
      <c r="L11" s="91"/>
    </row>
    <row r="12" spans="1:12" s="76" customFormat="1" ht="33" customHeight="1" x14ac:dyDescent="0.25">
      <c r="A12" s="72">
        <v>3</v>
      </c>
      <c r="B12" s="82" t="s">
        <v>75</v>
      </c>
      <c r="C12" s="77">
        <f>SUM(C13:C17)</f>
        <v>1650000000</v>
      </c>
      <c r="D12" s="77">
        <f t="shared" ref="D12:G12" si="3">SUM(D13:D17)</f>
        <v>1050000000</v>
      </c>
      <c r="E12" s="77">
        <f t="shared" si="3"/>
        <v>600000000</v>
      </c>
      <c r="F12" s="77">
        <f t="shared" si="3"/>
        <v>0</v>
      </c>
      <c r="G12" s="77">
        <f t="shared" si="3"/>
        <v>1650000000</v>
      </c>
      <c r="H12" s="74"/>
      <c r="I12" s="75"/>
      <c r="L12" s="90"/>
    </row>
    <row r="13" spans="1:12" s="41" customFormat="1" ht="36" customHeight="1" x14ac:dyDescent="0.25">
      <c r="A13" s="61" t="s">
        <v>17</v>
      </c>
      <c r="B13" s="86" t="s">
        <v>76</v>
      </c>
      <c r="C13" s="38">
        <f t="shared" si="1"/>
        <v>400000000</v>
      </c>
      <c r="D13" s="38">
        <v>400000000</v>
      </c>
      <c r="E13" s="38"/>
      <c r="F13" s="58"/>
      <c r="G13" s="38">
        <f t="shared" si="2"/>
        <v>400000000</v>
      </c>
      <c r="H13" s="40"/>
      <c r="I13" s="68"/>
      <c r="L13" s="91"/>
    </row>
    <row r="14" spans="1:12" s="41" customFormat="1" ht="45" x14ac:dyDescent="0.25">
      <c r="A14" s="61" t="s">
        <v>18</v>
      </c>
      <c r="B14" s="86" t="s">
        <v>77</v>
      </c>
      <c r="C14" s="38">
        <f t="shared" si="1"/>
        <v>250000000</v>
      </c>
      <c r="D14" s="38">
        <v>250000000</v>
      </c>
      <c r="E14" s="38"/>
      <c r="F14" s="58"/>
      <c r="G14" s="38">
        <f t="shared" si="2"/>
        <v>250000000</v>
      </c>
      <c r="H14" s="40"/>
      <c r="I14" s="68"/>
      <c r="L14" s="91"/>
    </row>
    <row r="15" spans="1:12" s="41" customFormat="1" ht="53.25" customHeight="1" x14ac:dyDescent="0.25">
      <c r="A15" s="61" t="s">
        <v>30</v>
      </c>
      <c r="B15" s="86" t="s">
        <v>78</v>
      </c>
      <c r="C15" s="38">
        <f t="shared" si="1"/>
        <v>200000000</v>
      </c>
      <c r="D15" s="58">
        <v>200000000</v>
      </c>
      <c r="E15" s="58"/>
      <c r="F15" s="58"/>
      <c r="G15" s="38">
        <f t="shared" si="2"/>
        <v>200000000</v>
      </c>
      <c r="H15" s="40"/>
      <c r="I15" s="68"/>
      <c r="L15" s="91"/>
    </row>
    <row r="16" spans="1:12" s="41" customFormat="1" ht="40.5" customHeight="1" x14ac:dyDescent="0.25">
      <c r="A16" s="61" t="s">
        <v>96</v>
      </c>
      <c r="B16" s="86" t="s">
        <v>79</v>
      </c>
      <c r="C16" s="38">
        <f t="shared" si="1"/>
        <v>200000000</v>
      </c>
      <c r="D16" s="79">
        <v>200000000</v>
      </c>
      <c r="E16" s="79"/>
      <c r="F16" s="79"/>
      <c r="G16" s="38">
        <f t="shared" si="2"/>
        <v>200000000</v>
      </c>
      <c r="H16" s="40"/>
      <c r="I16" s="68"/>
      <c r="L16" s="91"/>
    </row>
    <row r="17" spans="1:12" s="41" customFormat="1" ht="53.25" customHeight="1" x14ac:dyDescent="0.25">
      <c r="A17" s="61" t="s">
        <v>97</v>
      </c>
      <c r="B17" s="86" t="s">
        <v>125</v>
      </c>
      <c r="C17" s="38">
        <f t="shared" si="1"/>
        <v>600000000</v>
      </c>
      <c r="D17" s="38"/>
      <c r="E17" s="38">
        <v>600000000</v>
      </c>
      <c r="F17" s="38"/>
      <c r="G17" s="38">
        <f t="shared" si="2"/>
        <v>600000000</v>
      </c>
      <c r="H17" s="40"/>
      <c r="I17" s="68"/>
      <c r="L17" s="91"/>
    </row>
    <row r="18" spans="1:12" s="76" customFormat="1" ht="33" customHeight="1" x14ac:dyDescent="0.25">
      <c r="A18" s="72">
        <v>5</v>
      </c>
      <c r="B18" s="82" t="s">
        <v>80</v>
      </c>
      <c r="C18" s="77">
        <f>SUM(C19:C20)</f>
        <v>917500000</v>
      </c>
      <c r="D18" s="77">
        <f>SUM(D19:D20)</f>
        <v>917500000</v>
      </c>
      <c r="E18" s="77">
        <f>SUM(E19:E20)</f>
        <v>0</v>
      </c>
      <c r="F18" s="77">
        <f>SUM(F19:F20)</f>
        <v>0</v>
      </c>
      <c r="G18" s="77">
        <f>SUM(G19:G20)</f>
        <v>825169000</v>
      </c>
      <c r="H18" s="74"/>
      <c r="I18" s="75"/>
      <c r="L18" s="90"/>
    </row>
    <row r="19" spans="1:12" s="41" customFormat="1" ht="33" customHeight="1" x14ac:dyDescent="0.25">
      <c r="A19" s="57" t="s">
        <v>21</v>
      </c>
      <c r="B19" s="85" t="s">
        <v>105</v>
      </c>
      <c r="C19" s="38">
        <f t="shared" si="1"/>
        <v>467500000</v>
      </c>
      <c r="D19" s="38">
        <v>467500000</v>
      </c>
      <c r="E19" s="38"/>
      <c r="F19" s="38"/>
      <c r="G19" s="38">
        <f t="shared" si="2"/>
        <v>467500000</v>
      </c>
      <c r="H19" s="40"/>
      <c r="I19" s="68">
        <f>G19+G20</f>
        <v>825169000</v>
      </c>
      <c r="L19" s="91"/>
    </row>
    <row r="20" spans="1:12" s="41" customFormat="1" ht="45.75" customHeight="1" x14ac:dyDescent="0.25">
      <c r="A20" s="57" t="s">
        <v>109</v>
      </c>
      <c r="B20" s="85" t="s">
        <v>110</v>
      </c>
      <c r="C20" s="38">
        <f t="shared" si="1"/>
        <v>450000000</v>
      </c>
      <c r="D20" s="38">
        <v>450000000</v>
      </c>
      <c r="E20" s="38"/>
      <c r="F20" s="38"/>
      <c r="G20" s="38">
        <v>357669000</v>
      </c>
      <c r="H20" s="89" t="s">
        <v>329</v>
      </c>
      <c r="I20" s="68"/>
      <c r="L20" s="91"/>
    </row>
    <row r="21" spans="1:12" s="76" customFormat="1" ht="33" customHeight="1" x14ac:dyDescent="0.25">
      <c r="A21" s="72">
        <v>6</v>
      </c>
      <c r="B21" s="82" t="s">
        <v>81</v>
      </c>
      <c r="C21" s="77">
        <f>SUM(C22:C22)</f>
        <v>2600000000</v>
      </c>
      <c r="D21" s="77">
        <f>SUM(D22:D22)</f>
        <v>2600000000</v>
      </c>
      <c r="E21" s="77">
        <f>SUM(E22:E22)</f>
        <v>0</v>
      </c>
      <c r="F21" s="77">
        <f>SUM(F22:F22)</f>
        <v>0</v>
      </c>
      <c r="G21" s="77">
        <f>SUM(G22:G22)</f>
        <v>2500000000</v>
      </c>
      <c r="H21" s="74"/>
      <c r="I21" s="75"/>
      <c r="L21" s="90"/>
    </row>
    <row r="22" spans="1:12" s="41" customFormat="1" ht="56.25" customHeight="1" x14ac:dyDescent="0.25">
      <c r="A22" s="80" t="s">
        <v>57</v>
      </c>
      <c r="B22" s="87" t="s">
        <v>118</v>
      </c>
      <c r="C22" s="45">
        <f t="shared" si="1"/>
        <v>2600000000</v>
      </c>
      <c r="D22" s="45">
        <v>2600000000</v>
      </c>
      <c r="E22" s="45"/>
      <c r="F22" s="81"/>
      <c r="G22" s="45">
        <v>2500000000</v>
      </c>
      <c r="H22" s="303" t="s">
        <v>328</v>
      </c>
      <c r="I22" s="68"/>
      <c r="L22" s="91"/>
    </row>
    <row r="23" spans="1:12" ht="38.25" customHeight="1" x14ac:dyDescent="0.25">
      <c r="A23" s="352" t="s">
        <v>148</v>
      </c>
      <c r="B23" s="352"/>
      <c r="C23" s="352"/>
      <c r="D23" s="352"/>
      <c r="E23" s="352"/>
      <c r="F23" s="352"/>
      <c r="G23" s="352"/>
      <c r="H23" s="352"/>
    </row>
  </sheetData>
  <mergeCells count="10">
    <mergeCell ref="A23:H23"/>
    <mergeCell ref="A2:H2"/>
    <mergeCell ref="A3:H3"/>
    <mergeCell ref="A4:H4"/>
    <mergeCell ref="A6:A7"/>
    <mergeCell ref="B6:B7"/>
    <mergeCell ref="C6:E6"/>
    <mergeCell ref="F6:F7"/>
    <mergeCell ref="G6:G7"/>
    <mergeCell ref="H6:H7"/>
  </mergeCells>
  <printOptions horizontalCentered="1"/>
  <pageMargins left="0.5" right="0.25" top="0.75" bottom="1" header="0.25" footer="0.2"/>
  <pageSetup paperSize="9" scale="85" fitToWidth="0"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01 (KTNN)</vt:lpstr>
      <vt:lpstr>02 (KTNN)</vt:lpstr>
      <vt:lpstr>03 (KTNN)</vt:lpstr>
      <vt:lpstr>Phụ lục 3</vt:lpstr>
      <vt:lpstr>Tạm ứng (01)</vt:lpstr>
      <vt:lpstr>Tạm ứng (02)</vt:lpstr>
      <vt:lpstr>'01 (KTNN)'!Print_Area</vt:lpstr>
      <vt:lpstr>'Phụ lục 3'!Print_Area</vt:lpstr>
      <vt:lpstr>'Tạm ứng (01)'!Print_Area</vt:lpstr>
      <vt:lpstr>'Tạm ứng (02)'!Print_Area</vt:lpstr>
      <vt:lpstr>'01 (KTNN)'!Print_Titles</vt:lpstr>
      <vt:lpstr>'02 (KTNN)'!Print_Titles</vt:lpstr>
      <vt:lpstr>'03 (KTNN)'!Print_Titles</vt:lpstr>
      <vt:lpstr>'Phụ lục 3'!Print_Titles</vt:lpstr>
      <vt:lpstr>'Tạm ứng (01)'!Print_Titles</vt:lpstr>
      <vt:lpstr>'Tạm ứng (02)'!Print_Titles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2023-08-15T07:00:29Z</cp:lastPrinted>
  <dcterms:created xsi:type="dcterms:W3CDTF">2022-08-29T01:03:50Z</dcterms:created>
  <dcterms:modified xsi:type="dcterms:W3CDTF">2023-08-15T07:01:08Z</dcterms:modified>
</cp:coreProperties>
</file>